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SAMTMIETE" sheetId="1" state="visible" r:id="rId2"/>
    <sheet name="BETRIEBSKOSTEN" sheetId="2" state="visible" r:id="rId3"/>
    <sheet name="HEIZUNG" sheetId="3" state="visible" r:id="rId4"/>
  </sheets>
  <definedNames>
    <definedName function="false" hidden="false" localSheetId="0" name="_xlnm.Print_Area" vbProcedure="false">GESAMTMIETE!$A$3:$S$9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<sst xmlns="http://schemas.openxmlformats.org/spreadsheetml/2006/main" count="229" uniqueCount="89">
  <si>
    <t xml:space="preserve">Gesamtmiete</t>
  </si>
  <si>
    <t xml:space="preserve">lfd. Nr.</t>
  </si>
  <si>
    <t xml:space="preserve">Jahr</t>
  </si>
  <si>
    <t xml:space="preserve">Datum</t>
  </si>
  <si>
    <t xml:space="preserve">gezahlt</t>
  </si>
  <si>
    <t xml:space="preserve">Miete</t>
  </si>
  <si>
    <t xml:space="preserve">BKV</t>
  </si>
  <si>
    <t xml:space="preserve">HKV</t>
  </si>
  <si>
    <t xml:space="preserve">StPl Kfz.</t>
  </si>
  <si>
    <t xml:space="preserve">Sonst</t>
  </si>
  <si>
    <t xml:space="preserve">Gesamt</t>
  </si>
  <si>
    <t xml:space="preserve">BKA</t>
  </si>
  <si>
    <t xml:space="preserve">HKA</t>
  </si>
  <si>
    <t xml:space="preserve">+/-</t>
  </si>
  <si>
    <t xml:space="preserve">Objekt-Nr.</t>
  </si>
  <si>
    <t xml:space="preserve">001</t>
  </si>
  <si>
    <t xml:space="preserve">Monat</t>
  </si>
  <si>
    <t xml:space="preserve">Mieter-Nr.</t>
  </si>
  <si>
    <t xml:space="preserve">0435126</t>
  </si>
  <si>
    <t xml:space="preserve">EUR</t>
  </si>
  <si>
    <t xml:space="preserve">X</t>
  </si>
  <si>
    <t xml:space="preserve">Nebenkosten</t>
  </si>
  <si>
    <t xml:space="preserve">Betriebskostenanteil</t>
  </si>
  <si>
    <t xml:space="preserve">Kostenarten</t>
  </si>
  <si>
    <t xml:space="preserve">MEA</t>
  </si>
  <si>
    <t xml:space="preserve">VTS</t>
  </si>
  <si>
    <t xml:space="preserve">Tage/Jahr</t>
  </si>
  <si>
    <t xml:space="preserve">BK Gesamt</t>
  </si>
  <si>
    <t xml:space="preserve">NK Gesamt</t>
  </si>
  <si>
    <t xml:space="preserve">+(-</t>
  </si>
  <si>
    <t xml:space="preserve">Heizkostenanteil</t>
  </si>
  <si>
    <t xml:space="preserve">365/365</t>
  </si>
  <si>
    <t xml:space="preserve">Vorauszahlung Betriebskosten</t>
  </si>
  <si>
    <t xml:space="preserve">BK</t>
  </si>
  <si>
    <t xml:space="preserve">Betriebskosten</t>
  </si>
  <si>
    <t xml:space="preserve">Gebäudeversicherung</t>
  </si>
  <si>
    <t xml:space="preserve">NK</t>
  </si>
  <si>
    <t xml:space="preserve">Haftpflichtversicherung</t>
  </si>
  <si>
    <t xml:space="preserve">Miteigentümeranteil</t>
  </si>
  <si>
    <t xml:space="preserve">Müllabfuhr</t>
  </si>
  <si>
    <t xml:space="preserve">Vertelungsschlüssel</t>
  </si>
  <si>
    <t xml:space="preserve">Strassenreinigung</t>
  </si>
  <si>
    <t xml:space="preserve">Hausmeister</t>
  </si>
  <si>
    <t xml:space="preserve">Treppenhausreinigung</t>
  </si>
  <si>
    <t xml:space="preserve">Wasser</t>
  </si>
  <si>
    <t xml:space="preserve">Abwasser</t>
  </si>
  <si>
    <t xml:space="preserve">Hausstrom</t>
  </si>
  <si>
    <t xml:space="preserve">Strom/Wartung Tiefgarage</t>
  </si>
  <si>
    <t xml:space="preserve">Anteilige Feuerversicherung</t>
  </si>
  <si>
    <t xml:space="preserve">Gartenpflege</t>
  </si>
  <si>
    <t xml:space="preserve">Aufzugskosten</t>
  </si>
  <si>
    <t xml:space="preserve">Heizkosten</t>
  </si>
  <si>
    <t xml:space="preserve">GKA</t>
  </si>
  <si>
    <t xml:space="preserve">Grundkostenanteil</t>
  </si>
  <si>
    <t xml:space="preserve">VKA</t>
  </si>
  <si>
    <t xml:space="preserve">Verbrauchskostenanteil</t>
  </si>
  <si>
    <t xml:space="preserve">Verbrauch</t>
  </si>
  <si>
    <t xml:space="preserve">Kostenanteil</t>
  </si>
  <si>
    <t xml:space="preserve">VE</t>
  </si>
  <si>
    <t xml:space="preserve">Verbrauchseinheit</t>
  </si>
  <si>
    <t xml:space="preserve">Einh</t>
  </si>
  <si>
    <t xml:space="preserve">Einheit</t>
  </si>
  <si>
    <t xml:space="preserve">Raum</t>
  </si>
  <si>
    <t xml:space="preserve">Gerät</t>
  </si>
  <si>
    <t xml:space="preserve">Nummer</t>
  </si>
  <si>
    <t xml:space="preserve">Skala/Bew</t>
  </si>
  <si>
    <t xml:space="preserve">Einh von</t>
  </si>
  <si>
    <t xml:space="preserve">Einh bis</t>
  </si>
  <si>
    <t xml:space="preserve">Faktor</t>
  </si>
  <si>
    <t xml:space="preserve">VE Gesamt</t>
  </si>
  <si>
    <t xml:space="preserve">50 % Grund</t>
  </si>
  <si>
    <t xml:space="preserve">50 % Verbr</t>
  </si>
  <si>
    <t xml:space="preserve">Einh GK</t>
  </si>
  <si>
    <t xml:space="preserve">Einh Verbr</t>
  </si>
  <si>
    <t xml:space="preserve">EUR/Einh GK</t>
  </si>
  <si>
    <t xml:space="preserve">EUR/Einh Verbr</t>
  </si>
  <si>
    <t xml:space="preserve">Anteil Einh GK</t>
  </si>
  <si>
    <t xml:space="preserve">Anteil Einh Verbr</t>
  </si>
  <si>
    <t xml:space="preserve">qm</t>
  </si>
  <si>
    <t xml:space="preserve">Einh V</t>
  </si>
  <si>
    <t xml:space="preserve">Die</t>
  </si>
  <si>
    <t xml:space="preserve">HKV/T</t>
  </si>
  <si>
    <t xml:space="preserve">Bad</t>
  </si>
  <si>
    <t xml:space="preserve">GastZi</t>
  </si>
  <si>
    <t xml:space="preserve">SchlafZi</t>
  </si>
  <si>
    <t xml:space="preserve">ArbZi</t>
  </si>
  <si>
    <t xml:space="preserve">WohnZi</t>
  </si>
  <si>
    <t xml:space="preserve">Küche</t>
  </si>
  <si>
    <t xml:space="preserve">Gäste-WC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</si>
</sst>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#.00"/>
    <numFmt numFmtId="166" formatCode="dd/mm/yy"/>
    <numFmt numFmtId="167" formatCode="General"/>
    <numFmt numFmtId="168" formatCode="dd/mm/yyyy"/>
    <numFmt numFmtId="169" formatCode="#,##0.00;[RED]\-#,##0.00"/>
    <numFmt numFmtId="170" formatCode="#,##0.00\ _€;[RED]\-#,##0.00\ _€"/>
    <numFmt numFmtId="171" formatCode="0.00"/>
    <numFmt numFmtId="172" formatCode="0.0000"/>
    <numFmt numFmtId="173" formatCode="#,###.000"/>
    <numFmt numFmtId="174" formatCode="#,##0.000"/>
    <numFmt numFmtId="175" formatCode="#,##0.00"/>
    <numFmt numFmtId="176" formatCode="#,##0.00000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Open Sans"/>
      <family val="2"/>
      <charset val="1"/>
    </font>
    <font>
      <sz val="10"/>
      <name val="Open Sans"/>
      <family val="2"/>
      <charset val="1"/>
    </font>
    <font>
      <b val="true"/>
      <sz val="8"/>
      <name val="Open Sans"/>
      <family val="2"/>
      <charset val="1"/>
    </font>
    <font>
      <b val="true"/>
      <sz val="8"/>
      <color rgb="FF000000"/>
      <name val="Open Sans"/>
      <family val="2"/>
      <charset val="1"/>
    </font>
    <font>
      <b val="true"/>
      <sz val="8"/>
      <color rgb="FFC9211E"/>
      <name val="Open Sans"/>
      <family val="2"/>
      <charset val="1"/>
    </font>
    <font>
      <sz val="8"/>
      <color rgb="FF000000"/>
      <name val="Open Sans"/>
      <family val="2"/>
      <charset val="1"/>
    </font>
    <font>
      <b val="true"/>
      <sz val="6"/>
      <color rgb="FF000000"/>
      <name val="Open Sans"/>
      <family val="2"/>
      <charset val="1"/>
    </font>
    <font>
      <sz val="6"/>
      <name val="Open Sans"/>
      <family val="2"/>
      <charset val="1"/>
    </font>
    <font>
      <sz val="8"/>
      <color rgb="FFC9211E"/>
      <name val="Open Sans"/>
      <family val="2"/>
      <charset val="1"/>
    </font>
    <font>
      <b val="true"/>
      <sz val="10"/>
      <name val="Open Sans"/>
      <family val="2"/>
      <charset val="1"/>
    </font>
    <font>
      <b val="true"/>
      <sz val="10"/>
      <color rgb="FFC9211E"/>
      <name val="Open Sans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BF00"/>
        <bgColor rgb="FFFFB66C"/>
      </patternFill>
    </fill>
    <fill>
      <patternFill patternType="solid">
        <fgColor rgb="FFBCE4E5"/>
        <bgColor rgb="FFDEE6EF"/>
      </patternFill>
    </fill>
    <fill>
      <patternFill patternType="solid">
        <fgColor rgb="FFFEDCC6"/>
        <bgColor rgb="FFFFDBB6"/>
      </patternFill>
    </fill>
    <fill>
      <patternFill patternType="solid">
        <fgColor rgb="FFFFDBB6"/>
        <bgColor rgb="FFFEDCC6"/>
      </patternFill>
    </fill>
    <fill>
      <patternFill patternType="solid">
        <fgColor rgb="FFB4C7DC"/>
        <bgColor rgb="FFCCCCCC"/>
      </patternFill>
    </fill>
    <fill>
      <patternFill patternType="solid">
        <fgColor rgb="FFFFB66C"/>
        <bgColor rgb="FFFFBF00"/>
      </patternFill>
    </fill>
    <fill>
      <patternFill patternType="solid">
        <fgColor rgb="FFCCCCCC"/>
        <bgColor rgb="FFE0C2CD"/>
      </patternFill>
    </fill>
    <fill>
      <patternFill patternType="solid">
        <fgColor rgb="FFDDE8CB"/>
        <bgColor rgb="FFDEE6EF"/>
      </patternFill>
    </fill>
    <fill>
      <patternFill patternType="solid">
        <fgColor rgb="FFFFF9AE"/>
        <bgColor rgb="FFFFFFA6"/>
      </patternFill>
    </fill>
    <fill>
      <patternFill patternType="solid">
        <fgColor rgb="FFFFFFA6"/>
        <bgColor rgb="FFFFF9AE"/>
      </patternFill>
    </fill>
    <fill>
      <patternFill patternType="solid">
        <fgColor rgb="FFDEE6EF"/>
        <bgColor rgb="FFDDE8CB"/>
      </patternFill>
    </fill>
    <fill>
      <patternFill patternType="solid">
        <fgColor rgb="FFF7D1D5"/>
        <bgColor rgb="FFFEDCC6"/>
      </patternFill>
    </fill>
    <fill>
      <patternFill patternType="solid">
        <fgColor rgb="FFE0C2CD"/>
        <bgColor rgb="FFCC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6" fillId="5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6" fillId="6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5" fontId="4" fillId="4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4" fillId="5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4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3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11" fillId="4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5" fontId="11" fillId="5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1" fillId="6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1" fillId="7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8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4" fillId="9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4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4" fillId="9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9" fontId="4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9" fontId="6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9" fontId="6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4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4" fillId="11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left" vertical="bottom" textRotation="0" wrapText="false" indent="0" shrinkToFit="false" readingOrder="1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1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13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5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1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1" fillId="1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1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1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4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4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3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6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4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4" fillId="9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EDCC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CCCCC"/>
      <rgbColor rgb="FF808080"/>
      <rgbColor rgb="FF9999FF"/>
      <rgbColor rgb="FF993366"/>
      <rgbColor rgb="FFFFF9AE"/>
      <rgbColor rgb="FFDEE6EF"/>
      <rgbColor rgb="FF660066"/>
      <rgbColor rgb="FFFFB66C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CE4E5"/>
      <rgbColor rgb="FFDDE8CB"/>
      <rgbColor rgb="FFFFFFA6"/>
      <rgbColor rgb="FF99CCFF"/>
      <rgbColor rgb="FFE0C2CD"/>
      <rgbColor rgb="FFF7D1D5"/>
      <rgbColor rgb="FFFFDBB6"/>
      <rgbColor rgb="FF3366FF"/>
      <rgbColor rgb="FF33CCCC"/>
      <rgbColor rgb="FF99CC00"/>
      <rgbColor rgb="FFFFBF00"/>
      <rgbColor rgb="FFFF80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8000"/>
    <pageSetUpPr fitToPage="false"/>
  </sheetPr>
  <dimension ref="A1:U200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pane xSplit="0" ySplit="5" topLeftCell="B6" activePane="bottomLeft" state="frozen"/>
      <selection pane="topLeft" activeCell="D1" activeCellId="0" sqref="D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89"/>
    <col collapsed="false" customWidth="true" hidden="false" outlineLevel="0" max="2" min="2" style="2" width="4.3"/>
    <col collapsed="false" customWidth="true" hidden="false" outlineLevel="0" max="3" min="3" style="3" width="8.1"/>
    <col collapsed="false" customWidth="true" hidden="false" outlineLevel="0" max="4" min="4" style="1" width="8.47"/>
    <col collapsed="false" customWidth="true" hidden="false" outlineLevel="0" max="9" min="5" style="4" width="7.49"/>
    <col collapsed="false" customWidth="true" hidden="false" outlineLevel="0" max="10" min="10" style="4" width="8.75"/>
    <col collapsed="false" customWidth="true" hidden="false" outlineLevel="0" max="15" min="11" style="1" width="7.49"/>
    <col collapsed="false" customWidth="true" hidden="false" outlineLevel="0" max="16" min="16" style="1" width="8.75"/>
    <col collapsed="false" customWidth="true" hidden="false" outlineLevel="0" max="18" min="17" style="1" width="7.49"/>
    <col collapsed="false" customWidth="true" hidden="false" outlineLevel="0" max="19" min="19" style="5" width="7.49"/>
    <col collapsed="false" customWidth="true" hidden="false" outlineLevel="0" max="21" min="20" style="1" width="8.47"/>
    <col collapsed="false" customWidth="false" hidden="false" outlineLevel="0" max="1024" min="22" style="1" width="11.52"/>
  </cols>
  <sheetData>
    <row r="1" customFormat="false" ht="12.8" hidden="false" customHeight="false" outlineLevel="0" collapsed="false">
      <c r="A1" s="6" t="s">
        <v>0</v>
      </c>
      <c r="B1" s="7"/>
      <c r="C1" s="8"/>
      <c r="D1" s="8"/>
      <c r="E1" s="9"/>
      <c r="F1" s="9"/>
      <c r="G1" s="9"/>
      <c r="H1" s="9"/>
      <c r="I1" s="9"/>
      <c r="J1" s="10"/>
      <c r="K1" s="11"/>
      <c r="L1" s="11"/>
      <c r="M1" s="11"/>
      <c r="N1" s="12"/>
      <c r="O1" s="11"/>
      <c r="P1" s="11"/>
      <c r="Q1" s="13"/>
      <c r="R1" s="13"/>
      <c r="S1" s="14"/>
      <c r="T1" s="15"/>
      <c r="U1" s="15"/>
    </row>
    <row r="2" customFormat="false" ht="12.8" hidden="false" customHeight="false" outlineLevel="0" collapsed="false">
      <c r="A2" s="16"/>
      <c r="B2" s="17"/>
      <c r="C2" s="8"/>
      <c r="D2" s="8"/>
      <c r="E2" s="9"/>
      <c r="F2" s="9"/>
      <c r="G2" s="9"/>
      <c r="H2" s="9"/>
      <c r="I2" s="9"/>
      <c r="J2" s="10"/>
      <c r="K2" s="11"/>
      <c r="L2" s="11"/>
      <c r="M2" s="11"/>
      <c r="N2" s="12"/>
      <c r="O2" s="11"/>
      <c r="P2" s="11"/>
      <c r="Q2" s="13"/>
      <c r="R2" s="13"/>
      <c r="S2" s="14"/>
      <c r="T2" s="15"/>
      <c r="U2" s="15"/>
    </row>
    <row r="3" customFormat="false" ht="12.8" hidden="false" customHeight="false" outlineLevel="0" collapsed="false">
      <c r="A3" s="16" t="s">
        <v>1</v>
      </c>
      <c r="B3" s="1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  <c r="K3" s="11" t="s">
        <v>5</v>
      </c>
      <c r="L3" s="11" t="s">
        <v>6</v>
      </c>
      <c r="M3" s="11" t="s">
        <v>7</v>
      </c>
      <c r="N3" s="12" t="s">
        <v>8</v>
      </c>
      <c r="O3" s="11" t="s">
        <v>9</v>
      </c>
      <c r="P3" s="11" t="s">
        <v>10</v>
      </c>
      <c r="Q3" s="13" t="s">
        <v>11</v>
      </c>
      <c r="R3" s="13" t="s">
        <v>12</v>
      </c>
      <c r="S3" s="14" t="s">
        <v>13</v>
      </c>
      <c r="T3" s="15" t="s">
        <v>14</v>
      </c>
      <c r="U3" s="15" t="s">
        <v>15</v>
      </c>
    </row>
    <row r="4" customFormat="false" ht="12.8" hidden="false" customHeight="false" outlineLevel="0" collapsed="false">
      <c r="A4" s="18"/>
      <c r="B4" s="19"/>
      <c r="C4" s="20"/>
      <c r="D4" s="21"/>
      <c r="E4" s="22"/>
      <c r="F4" s="22"/>
      <c r="G4" s="22"/>
      <c r="H4" s="22"/>
      <c r="I4" s="22"/>
      <c r="J4" s="23" t="s">
        <v>16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5"/>
      <c r="R4" s="25"/>
      <c r="S4" s="26"/>
      <c r="T4" s="15" t="s">
        <v>17</v>
      </c>
      <c r="U4" s="15" t="s">
        <v>18</v>
      </c>
    </row>
    <row r="5" customFormat="false" ht="12.8" hidden="false" customHeight="false" outlineLevel="0" collapsed="false">
      <c r="A5" s="18"/>
      <c r="B5" s="19"/>
      <c r="C5" s="20"/>
      <c r="D5" s="27"/>
      <c r="E5" s="28" t="s">
        <v>19</v>
      </c>
      <c r="F5" s="28" t="s">
        <v>19</v>
      </c>
      <c r="G5" s="28" t="s">
        <v>19</v>
      </c>
      <c r="H5" s="28" t="s">
        <v>19</v>
      </c>
      <c r="I5" s="29" t="s">
        <v>19</v>
      </c>
      <c r="J5" s="29" t="s">
        <v>19</v>
      </c>
      <c r="K5" s="30" t="s">
        <v>19</v>
      </c>
      <c r="L5" s="30" t="s">
        <v>19</v>
      </c>
      <c r="M5" s="30" t="s">
        <v>19</v>
      </c>
      <c r="N5" s="30" t="s">
        <v>19</v>
      </c>
      <c r="O5" s="30" t="s">
        <v>19</v>
      </c>
      <c r="P5" s="30" t="s">
        <v>19</v>
      </c>
      <c r="Q5" s="31" t="s">
        <v>19</v>
      </c>
      <c r="R5" s="31" t="s">
        <v>19</v>
      </c>
      <c r="S5" s="31" t="s">
        <v>19</v>
      </c>
      <c r="T5" s="32"/>
      <c r="U5" s="32"/>
    </row>
    <row r="6" customFormat="false" ht="12.8" hidden="false" customHeight="false" outlineLevel="0" collapsed="false">
      <c r="A6" s="33" t="n">
        <f aca="false">IF(ISBLANK(C6),"",ROW()-3)</f>
        <v>3</v>
      </c>
      <c r="B6" s="34" t="n">
        <v>2021</v>
      </c>
      <c r="C6" s="35" t="n">
        <v>44197</v>
      </c>
      <c r="D6" s="36" t="s">
        <v>20</v>
      </c>
      <c r="E6" s="37"/>
      <c r="F6" s="37"/>
      <c r="G6" s="37"/>
      <c r="H6" s="38"/>
      <c r="I6" s="37"/>
      <c r="J6" s="4" t="n">
        <f aca="false">IF(D6="X",SUM(E6:I6),"")</f>
        <v>0</v>
      </c>
      <c r="K6" s="39" t="n">
        <f aca="false">SUMIF($D$6:$D$17,"X",E6:E17)</f>
        <v>0</v>
      </c>
      <c r="L6" s="39" t="n">
        <f aca="false">SUMIF($D$6:$D$17,"X",F6:F17)</f>
        <v>0</v>
      </c>
      <c r="M6" s="39" t="n">
        <f aca="false">SUMIF($D$6:$D$17,"X",G6:G17)</f>
        <v>0</v>
      </c>
      <c r="N6" s="39" t="n">
        <f aca="false">SUMIF($D$6:$D$17,"X",H6:H17)</f>
        <v>0</v>
      </c>
      <c r="O6" s="39" t="n">
        <f aca="false">SUMIF($D$6:$D$17,"X",I6:I17)</f>
        <v>0</v>
      </c>
      <c r="P6" s="40" t="n">
        <f aca="false">SUM(K6:O6)</f>
        <v>0</v>
      </c>
      <c r="Q6" s="41"/>
      <c r="R6" s="41"/>
      <c r="S6" s="40" t="n">
        <f aca="false">SUM(L6:M6)-SUM(Q6:R6)</f>
        <v>0</v>
      </c>
    </row>
    <row r="7" customFormat="false" ht="12.8" hidden="false" customHeight="false" outlineLevel="0" collapsed="false">
      <c r="A7" s="33" t="n">
        <f aca="false">IF(ISBLANK(C7),"",ROW()-3)</f>
        <v>4</v>
      </c>
      <c r="B7" s="42" t="n">
        <v>2021</v>
      </c>
      <c r="C7" s="35" t="n">
        <v>37288</v>
      </c>
      <c r="D7" s="36" t="s">
        <v>20</v>
      </c>
      <c r="E7" s="37"/>
      <c r="F7" s="37"/>
      <c r="G7" s="37"/>
      <c r="H7" s="38"/>
      <c r="I7" s="37"/>
      <c r="J7" s="4" t="n">
        <f aca="false">IF(D7="X",SUM(E7:I7),"")</f>
        <v>0</v>
      </c>
      <c r="K7" s="43"/>
      <c r="L7" s="43"/>
      <c r="M7" s="43"/>
      <c r="N7" s="43"/>
      <c r="O7" s="43"/>
      <c r="P7" s="43"/>
      <c r="Q7" s="44" t="n">
        <v>44674</v>
      </c>
      <c r="R7" s="44" t="n">
        <v>44674</v>
      </c>
      <c r="S7" s="43"/>
    </row>
    <row r="8" customFormat="false" ht="12.8" hidden="false" customHeight="false" outlineLevel="0" collapsed="false">
      <c r="A8" s="33" t="n">
        <f aca="false">IF(ISBLANK(C8),"",ROW()-3)</f>
        <v>5</v>
      </c>
      <c r="B8" s="42" t="n">
        <v>2021</v>
      </c>
      <c r="C8" s="35" t="n">
        <v>44256</v>
      </c>
      <c r="D8" s="36" t="s">
        <v>20</v>
      </c>
      <c r="E8" s="37"/>
      <c r="F8" s="37"/>
      <c r="G8" s="37"/>
      <c r="H8" s="38"/>
      <c r="I8" s="37"/>
      <c r="J8" s="4" t="n">
        <f aca="false">IF(D8="X",SUM(E8:I8),"")</f>
        <v>0</v>
      </c>
      <c r="K8" s="43"/>
      <c r="L8" s="43"/>
      <c r="M8" s="43"/>
      <c r="N8" s="43"/>
      <c r="O8" s="43"/>
      <c r="P8" s="43"/>
      <c r="Q8" s="43"/>
      <c r="R8" s="43"/>
      <c r="S8" s="43"/>
    </row>
    <row r="9" customFormat="false" ht="12.8" hidden="false" customHeight="false" outlineLevel="0" collapsed="false">
      <c r="A9" s="33" t="n">
        <f aca="false">IF(ISBLANK(C9),"",ROW()-3)</f>
        <v>6</v>
      </c>
      <c r="B9" s="42" t="n">
        <v>2021</v>
      </c>
      <c r="C9" s="35" t="n">
        <v>44287</v>
      </c>
      <c r="D9" s="36" t="s">
        <v>20</v>
      </c>
      <c r="E9" s="37"/>
      <c r="F9" s="37"/>
      <c r="G9" s="37"/>
      <c r="H9" s="38"/>
      <c r="I9" s="37"/>
      <c r="J9" s="4" t="n">
        <f aca="false">IF(D9="X",SUM(E9:I9),"")</f>
        <v>0</v>
      </c>
      <c r="K9" s="43"/>
      <c r="L9" s="43"/>
      <c r="M9" s="43"/>
      <c r="N9" s="43"/>
      <c r="O9" s="43"/>
      <c r="P9" s="43"/>
      <c r="Q9" s="43"/>
      <c r="R9" s="43"/>
      <c r="S9" s="43"/>
    </row>
    <row r="10" customFormat="false" ht="12.8" hidden="false" customHeight="false" outlineLevel="0" collapsed="false">
      <c r="A10" s="33" t="n">
        <f aca="false">IF(ISBLANK(C10),"",ROW()-3)</f>
        <v>7</v>
      </c>
      <c r="B10" s="42" t="n">
        <v>2021</v>
      </c>
      <c r="C10" s="35" t="n">
        <v>44317</v>
      </c>
      <c r="D10" s="36" t="s">
        <v>20</v>
      </c>
      <c r="E10" s="37"/>
      <c r="F10" s="37"/>
      <c r="G10" s="37"/>
      <c r="H10" s="38"/>
      <c r="I10" s="37"/>
      <c r="J10" s="4" t="n">
        <f aca="false">IF(D10="X",SUM(E10:I10),"")</f>
        <v>0</v>
      </c>
      <c r="K10" s="43"/>
      <c r="L10" s="43"/>
      <c r="M10" s="43"/>
      <c r="N10" s="43"/>
      <c r="O10" s="43"/>
      <c r="P10" s="43"/>
      <c r="Q10" s="43"/>
      <c r="R10" s="43"/>
      <c r="S10" s="43"/>
    </row>
    <row r="11" customFormat="false" ht="12.8" hidden="false" customHeight="false" outlineLevel="0" collapsed="false">
      <c r="A11" s="33" t="n">
        <f aca="false">IF(ISBLANK(C11),"",ROW()-3)</f>
        <v>8</v>
      </c>
      <c r="B11" s="42" t="n">
        <v>2021</v>
      </c>
      <c r="C11" s="35" t="n">
        <v>44348</v>
      </c>
      <c r="D11" s="36" t="s">
        <v>20</v>
      </c>
      <c r="E11" s="37"/>
      <c r="F11" s="37"/>
      <c r="G11" s="37"/>
      <c r="H11" s="38"/>
      <c r="I11" s="37"/>
      <c r="J11" s="4" t="n">
        <f aca="false">IF(D11="X",SUM(E11:I11),"")</f>
        <v>0</v>
      </c>
      <c r="K11" s="43"/>
      <c r="L11" s="43"/>
      <c r="M11" s="43"/>
      <c r="N11" s="43"/>
      <c r="O11" s="43"/>
      <c r="P11" s="43"/>
      <c r="Q11" s="43"/>
      <c r="R11" s="43"/>
      <c r="S11" s="43"/>
    </row>
    <row r="12" customFormat="false" ht="12.8" hidden="false" customHeight="false" outlineLevel="0" collapsed="false">
      <c r="A12" s="33" t="n">
        <f aca="false">IF(ISBLANK(C12),"",ROW()-3)</f>
        <v>9</v>
      </c>
      <c r="B12" s="42" t="n">
        <v>2021</v>
      </c>
      <c r="C12" s="35" t="n">
        <v>44378</v>
      </c>
      <c r="D12" s="36" t="s">
        <v>20</v>
      </c>
      <c r="E12" s="37"/>
      <c r="F12" s="37"/>
      <c r="G12" s="37"/>
      <c r="H12" s="38"/>
      <c r="I12" s="37"/>
      <c r="J12" s="4" t="n">
        <f aca="false">IF(D12="X",SUM(E12:I12),"")</f>
        <v>0</v>
      </c>
      <c r="K12" s="43"/>
      <c r="L12" s="43"/>
      <c r="M12" s="43"/>
      <c r="N12" s="43"/>
      <c r="O12" s="43"/>
      <c r="P12" s="43"/>
      <c r="Q12" s="43"/>
      <c r="R12" s="43"/>
      <c r="S12" s="43"/>
    </row>
    <row r="13" customFormat="false" ht="12.8" hidden="false" customHeight="false" outlineLevel="0" collapsed="false">
      <c r="A13" s="33" t="n">
        <f aca="false">IF(ISBLANK(C13),"",ROW()-3)</f>
        <v>10</v>
      </c>
      <c r="B13" s="42" t="n">
        <v>2021</v>
      </c>
      <c r="C13" s="35" t="n">
        <v>44409</v>
      </c>
      <c r="D13" s="36" t="s">
        <v>20</v>
      </c>
      <c r="E13" s="37"/>
      <c r="F13" s="37"/>
      <c r="G13" s="37"/>
      <c r="H13" s="38"/>
      <c r="I13" s="37"/>
      <c r="J13" s="4" t="n">
        <f aca="false">IF(D13="X",SUM(E13:I13),"")</f>
        <v>0</v>
      </c>
      <c r="K13" s="43"/>
      <c r="L13" s="43"/>
      <c r="M13" s="43"/>
      <c r="N13" s="43"/>
      <c r="O13" s="43"/>
      <c r="P13" s="43"/>
      <c r="Q13" s="43"/>
      <c r="R13" s="43"/>
      <c r="S13" s="43"/>
    </row>
    <row r="14" customFormat="false" ht="12.8" hidden="false" customHeight="false" outlineLevel="0" collapsed="false">
      <c r="A14" s="33" t="n">
        <f aca="false">IF(ISBLANK(C14),"",ROW()-3)</f>
        <v>11</v>
      </c>
      <c r="B14" s="42" t="n">
        <v>2021</v>
      </c>
      <c r="C14" s="35" t="n">
        <v>44440</v>
      </c>
      <c r="D14" s="36" t="s">
        <v>20</v>
      </c>
      <c r="E14" s="37"/>
      <c r="F14" s="37"/>
      <c r="G14" s="37"/>
      <c r="H14" s="38"/>
      <c r="I14" s="37"/>
      <c r="J14" s="4" t="n">
        <f aca="false">IF(D14="X",SUM(E14:I14),"")</f>
        <v>0</v>
      </c>
      <c r="K14" s="43"/>
      <c r="L14" s="43"/>
      <c r="M14" s="43"/>
      <c r="N14" s="43"/>
      <c r="O14" s="43"/>
      <c r="P14" s="43"/>
      <c r="Q14" s="43"/>
      <c r="R14" s="43"/>
      <c r="S14" s="43"/>
    </row>
    <row r="15" customFormat="false" ht="12.8" hidden="false" customHeight="false" outlineLevel="0" collapsed="false">
      <c r="A15" s="33" t="n">
        <f aca="false">IF(ISBLANK(C15),"",ROW()-3)</f>
        <v>12</v>
      </c>
      <c r="B15" s="42" t="n">
        <v>2021</v>
      </c>
      <c r="C15" s="35" t="n">
        <v>44470</v>
      </c>
      <c r="D15" s="36" t="s">
        <v>20</v>
      </c>
      <c r="E15" s="37"/>
      <c r="F15" s="37"/>
      <c r="G15" s="37"/>
      <c r="H15" s="38"/>
      <c r="I15" s="37"/>
      <c r="J15" s="4" t="n">
        <f aca="false">IF(D15="X",SUM(E15:I15),"")</f>
        <v>0</v>
      </c>
      <c r="K15" s="43"/>
      <c r="L15" s="43"/>
      <c r="M15" s="43"/>
      <c r="N15" s="43"/>
      <c r="O15" s="43"/>
      <c r="P15" s="43"/>
      <c r="Q15" s="43"/>
      <c r="R15" s="43"/>
      <c r="S15" s="43"/>
    </row>
    <row r="16" customFormat="false" ht="12.8" hidden="false" customHeight="false" outlineLevel="0" collapsed="false">
      <c r="A16" s="33" t="n">
        <f aca="false">IF(ISBLANK(C16),"",ROW()-3)</f>
        <v>13</v>
      </c>
      <c r="B16" s="42" t="n">
        <v>2021</v>
      </c>
      <c r="C16" s="35" t="n">
        <v>44501</v>
      </c>
      <c r="D16" s="36" t="s">
        <v>20</v>
      </c>
      <c r="E16" s="37"/>
      <c r="F16" s="37"/>
      <c r="G16" s="37"/>
      <c r="H16" s="38"/>
      <c r="I16" s="37"/>
      <c r="J16" s="4" t="n">
        <f aca="false">IF(D16="X",SUM(E16:I16),"")</f>
        <v>0</v>
      </c>
      <c r="K16" s="43"/>
      <c r="L16" s="43"/>
      <c r="M16" s="43"/>
      <c r="N16" s="43"/>
      <c r="O16" s="43"/>
      <c r="P16" s="43"/>
      <c r="Q16" s="43"/>
      <c r="R16" s="43"/>
      <c r="S16" s="43"/>
    </row>
    <row r="17" customFormat="false" ht="12.8" hidden="false" customHeight="false" outlineLevel="0" collapsed="false">
      <c r="A17" s="33" t="n">
        <f aca="false">IF(ISBLANK(C17),"",ROW()-3)</f>
        <v>14</v>
      </c>
      <c r="B17" s="42" t="n">
        <v>2021</v>
      </c>
      <c r="C17" s="35" t="n">
        <v>44531</v>
      </c>
      <c r="D17" s="36" t="s">
        <v>20</v>
      </c>
      <c r="E17" s="37"/>
      <c r="F17" s="37"/>
      <c r="G17" s="37"/>
      <c r="H17" s="38"/>
      <c r="I17" s="37"/>
      <c r="J17" s="4" t="n">
        <f aca="false">IF(D17="X",SUM(E17:I17),"")</f>
        <v>0</v>
      </c>
      <c r="K17" s="43"/>
      <c r="L17" s="43"/>
      <c r="M17" s="43"/>
      <c r="N17" s="43"/>
      <c r="O17" s="43"/>
      <c r="P17" s="43"/>
      <c r="Q17" s="43"/>
      <c r="R17" s="43"/>
      <c r="S17" s="43"/>
    </row>
    <row r="18" customFormat="false" ht="12.8" hidden="false" customHeight="false" outlineLevel="0" collapsed="false">
      <c r="A18" s="33" t="n">
        <f aca="false">IF(ISBLANK(C18),"",ROW()-3)</f>
        <v>15</v>
      </c>
      <c r="B18" s="45" t="n">
        <f aca="false">IF(C18="","",YEAR(C18))</f>
        <v>2022</v>
      </c>
      <c r="C18" s="46" t="n">
        <v>44562</v>
      </c>
      <c r="D18" s="36"/>
      <c r="E18" s="37"/>
      <c r="F18" s="37"/>
      <c r="G18" s="37"/>
      <c r="H18" s="38"/>
      <c r="I18" s="37"/>
      <c r="J18" s="4" t="str">
        <f aca="false">IF(D18="X",SUM(E18:I18),"")</f>
        <v/>
      </c>
      <c r="K18" s="39" t="n">
        <f aca="false">SUMIF($D$18:$D$29,"X",E18:E29)</f>
        <v>0</v>
      </c>
      <c r="L18" s="39" t="n">
        <f aca="false">SUMIF($D$18:$D$29,"X",F18:F29)</f>
        <v>0</v>
      </c>
      <c r="M18" s="39" t="n">
        <f aca="false">SUMIF($D$18:$D$29,"X",G18:G29)</f>
        <v>0</v>
      </c>
      <c r="N18" s="39" t="n">
        <f aca="false">SUMIF($D$18:$D$29,"X",H18:H29)</f>
        <v>0</v>
      </c>
      <c r="O18" s="39" t="n">
        <f aca="false">SUMIF($D$18:$D$29,"X",I18:I29)</f>
        <v>0</v>
      </c>
      <c r="P18" s="40" t="n">
        <f aca="false">SUM(K18:O18)</f>
        <v>0</v>
      </c>
      <c r="Q18" s="41"/>
      <c r="R18" s="41"/>
      <c r="S18" s="40" t="n">
        <f aca="false">SUM(L18:M18)-SUM(Q18:R18)</f>
        <v>0</v>
      </c>
    </row>
    <row r="19" customFormat="false" ht="12.8" hidden="false" customHeight="false" outlineLevel="0" collapsed="false">
      <c r="A19" s="33" t="n">
        <f aca="false">IF(ISBLANK(C19),"",ROW()-3)</f>
        <v>16</v>
      </c>
      <c r="B19" s="47" t="n">
        <f aca="false">IF(C19="","",YEAR(C19))</f>
        <v>2022</v>
      </c>
      <c r="C19" s="46" t="n">
        <v>44593</v>
      </c>
      <c r="D19" s="36"/>
      <c r="E19" s="37"/>
      <c r="F19" s="37"/>
      <c r="G19" s="37"/>
      <c r="H19" s="38"/>
      <c r="I19" s="37"/>
      <c r="J19" s="4" t="str">
        <f aca="false">IF(D19="X",SUM(E19:I19),"")</f>
        <v/>
      </c>
      <c r="L19" s="48"/>
      <c r="M19" s="48"/>
    </row>
    <row r="20" customFormat="false" ht="12.8" hidden="false" customHeight="false" outlineLevel="0" collapsed="false">
      <c r="A20" s="33" t="n">
        <f aca="false">IF(ISBLANK(C20),"",ROW()-3)</f>
        <v>17</v>
      </c>
      <c r="B20" s="47" t="n">
        <f aca="false">IF(C20="","",YEAR(C20))</f>
        <v>2022</v>
      </c>
      <c r="C20" s="46" t="n">
        <v>44621</v>
      </c>
      <c r="D20" s="36"/>
      <c r="E20" s="37"/>
      <c r="F20" s="37"/>
      <c r="G20" s="37"/>
      <c r="H20" s="38"/>
      <c r="I20" s="37"/>
      <c r="J20" s="4" t="str">
        <f aca="false">IF(D20="X",SUM(E20:I20),"")</f>
        <v/>
      </c>
      <c r="K20" s="49"/>
      <c r="L20" s="49"/>
      <c r="M20" s="49"/>
      <c r="N20" s="49"/>
      <c r="O20" s="49"/>
      <c r="P20" s="49"/>
      <c r="Q20" s="49"/>
      <c r="R20" s="49"/>
      <c r="S20" s="49"/>
    </row>
    <row r="21" customFormat="false" ht="12.8" hidden="false" customHeight="false" outlineLevel="0" collapsed="false">
      <c r="A21" s="33" t="n">
        <f aca="false">IF(ISBLANK(C21),"",ROW()-3)</f>
        <v>18</v>
      </c>
      <c r="B21" s="47" t="n">
        <f aca="false">IF(C21="","",YEAR(C21))</f>
        <v>2022</v>
      </c>
      <c r="C21" s="46" t="n">
        <v>44652</v>
      </c>
      <c r="D21" s="36"/>
      <c r="E21" s="37"/>
      <c r="F21" s="37"/>
      <c r="G21" s="37"/>
      <c r="H21" s="38"/>
      <c r="I21" s="37"/>
      <c r="J21" s="4" t="str">
        <f aca="false">IF(D21="X",SUM(E21:I21),"")</f>
        <v/>
      </c>
      <c r="K21" s="49"/>
      <c r="L21" s="49"/>
      <c r="M21" s="49"/>
      <c r="N21" s="49"/>
      <c r="O21" s="49"/>
      <c r="P21" s="49"/>
      <c r="Q21" s="49"/>
      <c r="R21" s="49"/>
      <c r="S21" s="49"/>
    </row>
    <row r="22" customFormat="false" ht="12.8" hidden="false" customHeight="false" outlineLevel="0" collapsed="false">
      <c r="A22" s="33" t="n">
        <f aca="false">IF(ISBLANK(C22),"",ROW()-3)</f>
        <v>19</v>
      </c>
      <c r="B22" s="47" t="n">
        <f aca="false">IF(C22="","",YEAR(C22))</f>
        <v>2022</v>
      </c>
      <c r="C22" s="46" t="n">
        <v>44682</v>
      </c>
      <c r="D22" s="36"/>
      <c r="E22" s="37"/>
      <c r="F22" s="37"/>
      <c r="G22" s="37"/>
      <c r="H22" s="38"/>
      <c r="I22" s="37"/>
      <c r="J22" s="4" t="str">
        <f aca="false">IF(D22="X",SUM(E22:I22),"")</f>
        <v/>
      </c>
    </row>
    <row r="23" customFormat="false" ht="12.8" hidden="false" customHeight="false" outlineLevel="0" collapsed="false">
      <c r="A23" s="33" t="n">
        <f aca="false">IF(ISBLANK(C23),"",ROW()-3)</f>
        <v>20</v>
      </c>
      <c r="B23" s="47" t="n">
        <f aca="false">IF(C23="","",YEAR(C23))</f>
        <v>2022</v>
      </c>
      <c r="C23" s="46" t="n">
        <v>44713</v>
      </c>
      <c r="D23" s="36"/>
      <c r="E23" s="37"/>
      <c r="F23" s="37"/>
      <c r="G23" s="37"/>
      <c r="H23" s="38"/>
      <c r="I23" s="37"/>
      <c r="J23" s="4" t="str">
        <f aca="false">IF(D23="X",SUM(E23:I23),"")</f>
        <v/>
      </c>
    </row>
    <row r="24" customFormat="false" ht="12.8" hidden="false" customHeight="false" outlineLevel="0" collapsed="false">
      <c r="A24" s="33" t="n">
        <f aca="false">IF(ISBLANK(C24),"",ROW()-3)</f>
        <v>21</v>
      </c>
      <c r="B24" s="47" t="n">
        <f aca="false">IF(C24="","",YEAR(C24))</f>
        <v>2022</v>
      </c>
      <c r="C24" s="46" t="n">
        <v>44743</v>
      </c>
      <c r="D24" s="36"/>
      <c r="E24" s="37"/>
      <c r="F24" s="37"/>
      <c r="G24" s="50"/>
      <c r="H24" s="38"/>
      <c r="I24" s="37"/>
      <c r="J24" s="4" t="str">
        <f aca="false">IF(D24="X",SUM(E24:I24),"")</f>
        <v/>
      </c>
    </row>
    <row r="25" customFormat="false" ht="12.8" hidden="false" customHeight="false" outlineLevel="0" collapsed="false">
      <c r="A25" s="33" t="n">
        <f aca="false">IF(ISBLANK(C25),"",ROW()-3)</f>
        <v>22</v>
      </c>
      <c r="B25" s="47" t="n">
        <f aca="false">IF(C25="","",YEAR(C25))</f>
        <v>2022</v>
      </c>
      <c r="C25" s="46" t="n">
        <v>44774</v>
      </c>
      <c r="D25" s="36"/>
      <c r="E25" s="37"/>
      <c r="F25" s="37"/>
      <c r="G25" s="37"/>
      <c r="H25" s="38"/>
      <c r="I25" s="37"/>
      <c r="J25" s="4" t="str">
        <f aca="false">IF(D25="X",SUM(E25:I25),"")</f>
        <v/>
      </c>
    </row>
    <row r="26" customFormat="false" ht="12.8" hidden="false" customHeight="false" outlineLevel="0" collapsed="false">
      <c r="A26" s="33" t="n">
        <f aca="false">IF(ISBLANK(C26),"",ROW()-3)</f>
        <v>23</v>
      </c>
      <c r="B26" s="47" t="n">
        <f aca="false">IF(C26="","",YEAR(C26))</f>
        <v>2022</v>
      </c>
      <c r="C26" s="46" t="n">
        <v>44805</v>
      </c>
      <c r="D26" s="36"/>
      <c r="E26" s="37"/>
      <c r="F26" s="50"/>
      <c r="G26" s="50"/>
      <c r="H26" s="38"/>
      <c r="I26" s="37"/>
      <c r="J26" s="4" t="str">
        <f aca="false">IF(D26="X",SUM(E26:I26),"")</f>
        <v/>
      </c>
      <c r="K26" s="49"/>
      <c r="L26" s="49"/>
      <c r="M26" s="49"/>
      <c r="N26" s="49"/>
      <c r="O26" s="49"/>
      <c r="P26" s="49"/>
      <c r="Q26" s="49"/>
      <c r="R26" s="49"/>
      <c r="S26" s="49"/>
    </row>
    <row r="27" customFormat="false" ht="12.8" hidden="false" customHeight="false" outlineLevel="0" collapsed="false">
      <c r="A27" s="33" t="n">
        <f aca="false">IF(ISBLANK(C27),"",ROW()-3)</f>
        <v>24</v>
      </c>
      <c r="B27" s="47" t="n">
        <f aca="false">IF(C27="","",YEAR(C27))</f>
        <v>2022</v>
      </c>
      <c r="C27" s="46" t="n">
        <v>44835</v>
      </c>
      <c r="D27" s="51"/>
      <c r="E27" s="37"/>
      <c r="F27" s="37"/>
      <c r="G27" s="37"/>
      <c r="H27" s="38"/>
      <c r="I27" s="37"/>
      <c r="J27" s="4" t="str">
        <f aca="false">IF(D27="X",SUM(E27:I27),"")</f>
        <v/>
      </c>
      <c r="K27" s="49"/>
      <c r="L27" s="49"/>
      <c r="M27" s="49"/>
      <c r="N27" s="49"/>
      <c r="O27" s="49"/>
      <c r="P27" s="49"/>
      <c r="Q27" s="49"/>
      <c r="R27" s="49"/>
      <c r="S27" s="49"/>
    </row>
    <row r="28" customFormat="false" ht="12.8" hidden="false" customHeight="false" outlineLevel="0" collapsed="false">
      <c r="A28" s="33" t="n">
        <f aca="false">IF(ISBLANK(C28),"",ROW()-3)</f>
        <v>25</v>
      </c>
      <c r="B28" s="47" t="n">
        <f aca="false">IF(C28="","",YEAR(C28))</f>
        <v>2022</v>
      </c>
      <c r="C28" s="46" t="n">
        <v>44866</v>
      </c>
      <c r="D28" s="51"/>
      <c r="E28" s="37"/>
      <c r="F28" s="37"/>
      <c r="G28" s="37"/>
      <c r="H28" s="38"/>
      <c r="I28" s="37"/>
      <c r="J28" s="4" t="str">
        <f aca="false">IF(D28="X",SUM(E28:I28),"")</f>
        <v/>
      </c>
      <c r="K28" s="49"/>
      <c r="L28" s="49"/>
      <c r="M28" s="49"/>
      <c r="N28" s="49"/>
      <c r="O28" s="49"/>
      <c r="P28" s="49"/>
      <c r="Q28" s="49"/>
      <c r="R28" s="49"/>
      <c r="S28" s="49"/>
    </row>
    <row r="29" customFormat="false" ht="12.8" hidden="false" customHeight="false" outlineLevel="0" collapsed="false">
      <c r="A29" s="33" t="n">
        <f aca="false">IF(ISBLANK(C29),"",ROW()-3)</f>
        <v>26</v>
      </c>
      <c r="B29" s="47" t="n">
        <f aca="false">IF(C29="","",YEAR(C29))</f>
        <v>2022</v>
      </c>
      <c r="C29" s="46" t="n">
        <v>44896</v>
      </c>
      <c r="D29" s="51"/>
      <c r="E29" s="37"/>
      <c r="F29" s="37"/>
      <c r="G29" s="37"/>
      <c r="H29" s="38"/>
      <c r="I29" s="37"/>
      <c r="J29" s="4" t="str">
        <f aca="false">IF(D29="X",SUM(E29:I29),"")</f>
        <v/>
      </c>
      <c r="K29" s="49"/>
      <c r="L29" s="49"/>
      <c r="M29" s="49"/>
      <c r="N29" s="49"/>
      <c r="O29" s="49"/>
      <c r="P29" s="49"/>
      <c r="Q29" s="49"/>
      <c r="R29" s="49"/>
      <c r="S29" s="49"/>
    </row>
    <row r="30" customFormat="false" ht="12.8" hidden="false" customHeight="false" outlineLevel="0" collapsed="false">
      <c r="A30" s="33" t="n">
        <f aca="false">IF(ISBLANK(C30),"",ROW()-3)</f>
        <v>27</v>
      </c>
      <c r="B30" s="45" t="n">
        <f aca="false">IF(C30="","",YEAR(C30))</f>
        <v>2023</v>
      </c>
      <c r="C30" s="46" t="n">
        <v>44927</v>
      </c>
      <c r="D30" s="51"/>
      <c r="E30" s="37"/>
      <c r="F30" s="37"/>
      <c r="G30" s="37"/>
      <c r="H30" s="38"/>
      <c r="I30" s="37"/>
      <c r="J30" s="4" t="str">
        <f aca="false">IF(D30="X",SUM(E30:I30),"")</f>
        <v/>
      </c>
      <c r="K30" s="52" t="n">
        <f aca="false">SUMIF($D$30:$D$41,"X",E30:E41)</f>
        <v>0</v>
      </c>
      <c r="L30" s="39" t="n">
        <f aca="false">SUMIF($D$30:$D$41,"X",F30:F41)</f>
        <v>0</v>
      </c>
      <c r="M30" s="39" t="n">
        <f aca="false">SUMIF($D$30:$D$41,"X",G30:G41)</f>
        <v>0</v>
      </c>
      <c r="N30" s="39" t="n">
        <f aca="false">SUMIF($D$30:$D$41,"X",H30:H41)</f>
        <v>0</v>
      </c>
      <c r="O30" s="39" t="n">
        <f aca="false">SUMIF($D$30:$D$41,"X",I30:I41)</f>
        <v>0</v>
      </c>
      <c r="P30" s="40"/>
      <c r="Q30" s="41"/>
      <c r="R30" s="41"/>
      <c r="S30" s="40" t="n">
        <f aca="false">SUM(L30:M30)-SUM(Q30:R30)</f>
        <v>0</v>
      </c>
    </row>
    <row r="31" customFormat="false" ht="12.8" hidden="false" customHeight="false" outlineLevel="0" collapsed="false">
      <c r="A31" s="33" t="n">
        <f aca="false">IF(ISBLANK(C31),"",ROW()-3)</f>
        <v>28</v>
      </c>
      <c r="B31" s="47" t="n">
        <f aca="false">IF(C31="","",YEAR(C31))</f>
        <v>2023</v>
      </c>
      <c r="C31" s="46" t="n">
        <v>44958</v>
      </c>
      <c r="D31" s="51"/>
      <c r="E31" s="37"/>
      <c r="F31" s="37"/>
      <c r="G31" s="37"/>
      <c r="H31" s="38"/>
      <c r="I31" s="37"/>
      <c r="J31" s="4" t="str">
        <f aca="false">IF(D31="X",SUM(E31:I31),"")</f>
        <v/>
      </c>
      <c r="L31" s="48"/>
      <c r="M31" s="48"/>
    </row>
    <row r="32" customFormat="false" ht="12.8" hidden="false" customHeight="false" outlineLevel="0" collapsed="false">
      <c r="A32" s="33" t="n">
        <f aca="false">IF(ISBLANK(C32),"",ROW()-3)</f>
        <v>29</v>
      </c>
      <c r="B32" s="47" t="n">
        <f aca="false">IF(C32="","",YEAR(C32))</f>
        <v>2022</v>
      </c>
      <c r="C32" s="46" t="n">
        <v>44621</v>
      </c>
      <c r="D32" s="51"/>
      <c r="E32" s="37"/>
      <c r="F32" s="37"/>
      <c r="G32" s="37"/>
      <c r="H32" s="38"/>
      <c r="I32" s="37"/>
      <c r="J32" s="4" t="str">
        <f aca="false">IF(D32="X",SUM(E32:I32),"")</f>
        <v/>
      </c>
      <c r="K32" s="49"/>
      <c r="L32" s="49"/>
      <c r="M32" s="49"/>
      <c r="N32" s="49"/>
      <c r="O32" s="49"/>
      <c r="P32" s="49"/>
      <c r="Q32" s="49"/>
      <c r="R32" s="49"/>
      <c r="S32" s="49"/>
    </row>
    <row r="33" customFormat="false" ht="12.8" hidden="false" customHeight="false" outlineLevel="0" collapsed="false">
      <c r="A33" s="33" t="n">
        <f aca="false">IF(ISBLANK(C33),"",ROW()-3)</f>
        <v>30</v>
      </c>
      <c r="B33" s="47" t="n">
        <f aca="false">IF(C33="","",YEAR(C33))</f>
        <v>2023</v>
      </c>
      <c r="C33" s="46" t="n">
        <v>45017</v>
      </c>
      <c r="D33" s="51"/>
      <c r="E33" s="37"/>
      <c r="F33" s="37"/>
      <c r="G33" s="37"/>
      <c r="H33" s="38"/>
      <c r="I33" s="37"/>
      <c r="J33" s="4" t="str">
        <f aca="false">IF(D33="X",SUM(E33:I33),"")</f>
        <v/>
      </c>
      <c r="K33" s="49"/>
      <c r="L33" s="49"/>
      <c r="M33" s="49"/>
      <c r="N33" s="49"/>
      <c r="O33" s="49"/>
      <c r="P33" s="49"/>
      <c r="Q33" s="49"/>
      <c r="R33" s="49"/>
      <c r="S33" s="49"/>
    </row>
    <row r="34" customFormat="false" ht="12.8" hidden="false" customHeight="false" outlineLevel="0" collapsed="false">
      <c r="A34" s="33" t="n">
        <f aca="false">IF(ISBLANK(C34),"",ROW()-3)</f>
        <v>31</v>
      </c>
      <c r="B34" s="47" t="n">
        <f aca="false">IF(C34="","",YEAR(C34))</f>
        <v>2023</v>
      </c>
      <c r="C34" s="46" t="n">
        <v>45047</v>
      </c>
      <c r="D34" s="51"/>
      <c r="E34" s="37"/>
      <c r="F34" s="37"/>
      <c r="G34" s="37"/>
      <c r="H34" s="38"/>
      <c r="I34" s="37"/>
      <c r="J34" s="4" t="str">
        <f aca="false">IF(D34="X",SUM(E34:I34),"")</f>
        <v/>
      </c>
    </row>
    <row r="35" customFormat="false" ht="12.8" hidden="false" customHeight="false" outlineLevel="0" collapsed="false">
      <c r="A35" s="33" t="n">
        <f aca="false">IF(ISBLANK(C35),"",ROW()-3)</f>
        <v>32</v>
      </c>
      <c r="B35" s="47" t="n">
        <f aca="false">IF(C35="","",YEAR(C35))</f>
        <v>2023</v>
      </c>
      <c r="C35" s="46" t="n">
        <v>45078</v>
      </c>
      <c r="D35" s="51"/>
      <c r="E35" s="37"/>
      <c r="F35" s="37"/>
      <c r="G35" s="37"/>
      <c r="H35" s="38"/>
      <c r="I35" s="37"/>
      <c r="J35" s="4" t="str">
        <f aca="false">IF(D35="X",SUM(E35:I35),"")</f>
        <v/>
      </c>
    </row>
    <row r="36" customFormat="false" ht="12.8" hidden="false" customHeight="false" outlineLevel="0" collapsed="false">
      <c r="A36" s="33" t="n">
        <f aca="false">IF(ISBLANK(C36),"",ROW()-3)</f>
        <v>33</v>
      </c>
      <c r="B36" s="47" t="n">
        <f aca="false">IF(C36="","",YEAR(C36))</f>
        <v>2023</v>
      </c>
      <c r="C36" s="46" t="n">
        <v>45108</v>
      </c>
      <c r="D36" s="51"/>
      <c r="E36" s="37"/>
      <c r="F36" s="37"/>
      <c r="G36" s="37"/>
      <c r="H36" s="38"/>
      <c r="I36" s="37"/>
      <c r="J36" s="4" t="str">
        <f aca="false">IF(D36="X",SUM(E36:I36),"")</f>
        <v/>
      </c>
    </row>
    <row r="37" customFormat="false" ht="12.8" hidden="false" customHeight="false" outlineLevel="0" collapsed="false">
      <c r="A37" s="33" t="n">
        <f aca="false">IF(ISBLANK(C37),"",ROW()-3)</f>
        <v>34</v>
      </c>
      <c r="B37" s="47" t="n">
        <f aca="false">IF(C37="","",YEAR(C37))</f>
        <v>2023</v>
      </c>
      <c r="C37" s="46" t="n">
        <v>45139</v>
      </c>
      <c r="D37" s="51"/>
      <c r="E37" s="37"/>
      <c r="F37" s="37"/>
      <c r="G37" s="37"/>
      <c r="H37" s="38"/>
      <c r="I37" s="37"/>
      <c r="J37" s="4" t="str">
        <f aca="false">IF(D37="X",SUM(E37:I37),"")</f>
        <v/>
      </c>
    </row>
    <row r="38" customFormat="false" ht="12.8" hidden="false" customHeight="false" outlineLevel="0" collapsed="false">
      <c r="A38" s="33" t="n">
        <f aca="false">IF(ISBLANK(C38),"",ROW()-3)</f>
        <v>35</v>
      </c>
      <c r="B38" s="47" t="n">
        <f aca="false">IF(C38="","",YEAR(C38))</f>
        <v>2023</v>
      </c>
      <c r="C38" s="46" t="n">
        <v>45170</v>
      </c>
      <c r="D38" s="51"/>
      <c r="E38" s="37"/>
      <c r="F38" s="37"/>
      <c r="G38" s="37"/>
      <c r="H38" s="38"/>
      <c r="I38" s="37"/>
      <c r="J38" s="4" t="str">
        <f aca="false">IF(D38="X",SUM(E38:I38),"")</f>
        <v/>
      </c>
      <c r="K38" s="49"/>
      <c r="L38" s="49"/>
      <c r="M38" s="49"/>
      <c r="N38" s="49"/>
      <c r="O38" s="49"/>
      <c r="P38" s="49"/>
      <c r="Q38" s="49"/>
      <c r="R38" s="49"/>
      <c r="S38" s="49"/>
    </row>
    <row r="39" customFormat="false" ht="12.8" hidden="false" customHeight="false" outlineLevel="0" collapsed="false">
      <c r="A39" s="33" t="n">
        <f aca="false">IF(ISBLANK(C39),"",ROW()-3)</f>
        <v>36</v>
      </c>
      <c r="B39" s="47" t="n">
        <f aca="false">IF(C39="","",YEAR(C39))</f>
        <v>2023</v>
      </c>
      <c r="C39" s="46" t="n">
        <v>45200</v>
      </c>
      <c r="D39" s="51"/>
      <c r="E39" s="37"/>
      <c r="F39" s="37"/>
      <c r="G39" s="37"/>
      <c r="H39" s="38"/>
      <c r="I39" s="37"/>
      <c r="J39" s="4" t="str">
        <f aca="false">IF(D39="X",SUM(E39:I39),"")</f>
        <v/>
      </c>
      <c r="K39" s="49"/>
      <c r="L39" s="49"/>
      <c r="M39" s="49"/>
      <c r="N39" s="49"/>
      <c r="O39" s="49"/>
      <c r="P39" s="49"/>
      <c r="Q39" s="49"/>
      <c r="R39" s="49"/>
      <c r="S39" s="49"/>
    </row>
    <row r="40" customFormat="false" ht="12.8" hidden="false" customHeight="false" outlineLevel="0" collapsed="false">
      <c r="A40" s="33" t="n">
        <f aca="false">IF(ISBLANK(C40),"",ROW()-3)</f>
        <v>37</v>
      </c>
      <c r="B40" s="47" t="n">
        <f aca="false">IF(C40="","",YEAR(C40))</f>
        <v>2023</v>
      </c>
      <c r="C40" s="46" t="n">
        <v>45231</v>
      </c>
      <c r="D40" s="51"/>
      <c r="E40" s="37"/>
      <c r="F40" s="37"/>
      <c r="G40" s="37"/>
      <c r="H40" s="38"/>
      <c r="I40" s="37"/>
      <c r="J40" s="4" t="str">
        <f aca="false">IF(D40="X",SUM(E40:I40),"")</f>
        <v/>
      </c>
      <c r="K40" s="49"/>
      <c r="L40" s="49"/>
      <c r="M40" s="49"/>
      <c r="N40" s="49"/>
      <c r="O40" s="49"/>
      <c r="P40" s="49"/>
      <c r="Q40" s="49"/>
      <c r="R40" s="49"/>
      <c r="S40" s="49"/>
    </row>
    <row r="41" customFormat="false" ht="12.8" hidden="false" customHeight="false" outlineLevel="0" collapsed="false">
      <c r="A41" s="33" t="n">
        <f aca="false">IF(ISBLANK(C41),"",ROW()-3)</f>
        <v>38</v>
      </c>
      <c r="B41" s="47" t="n">
        <f aca="false">IF(C41="","",YEAR(C41))</f>
        <v>2023</v>
      </c>
      <c r="C41" s="46" t="n">
        <v>45261</v>
      </c>
      <c r="D41" s="51"/>
      <c r="E41" s="37"/>
      <c r="F41" s="37"/>
      <c r="G41" s="37"/>
      <c r="H41" s="38"/>
      <c r="I41" s="37"/>
      <c r="J41" s="4" t="str">
        <f aca="false">IF(D41="X",SUM(E41:I41),"")</f>
        <v/>
      </c>
      <c r="K41" s="49"/>
      <c r="L41" s="49"/>
      <c r="M41" s="49"/>
      <c r="N41" s="49"/>
      <c r="O41" s="49"/>
      <c r="P41" s="49"/>
      <c r="Q41" s="49"/>
      <c r="R41" s="49"/>
      <c r="S41" s="49"/>
    </row>
    <row r="42" customFormat="false" ht="12.8" hidden="false" customHeight="false" outlineLevel="0" collapsed="false">
      <c r="A42" s="33" t="n">
        <f aca="false">IF(ISBLANK(C42),"",ROW()-3)</f>
        <v>39</v>
      </c>
      <c r="B42" s="45" t="n">
        <f aca="false">IF(C42="","",YEAR(C42))</f>
        <v>2024</v>
      </c>
      <c r="C42" s="46" t="n">
        <v>45292</v>
      </c>
      <c r="D42" s="51"/>
      <c r="E42" s="37"/>
      <c r="F42" s="37"/>
      <c r="G42" s="37"/>
      <c r="H42" s="38"/>
      <c r="I42" s="37"/>
      <c r="J42" s="4" t="str">
        <f aca="false">IF(D42="X",SUM(E42:I42),"")</f>
        <v/>
      </c>
      <c r="K42" s="52" t="n">
        <f aca="false">SUMIF($D$30:$D$41,"X",E42:E53)</f>
        <v>0</v>
      </c>
      <c r="L42" s="39" t="n">
        <f aca="false">SUMIF($D$30:$D$41,"X",F42:F53)</f>
        <v>0</v>
      </c>
      <c r="M42" s="39" t="n">
        <f aca="false">SUMIF($D$30:$D$41,"X",G42:G53)</f>
        <v>0</v>
      </c>
      <c r="N42" s="39" t="n">
        <f aca="false">SUMIF($D$30:$D$41,"X",H42:H53)</f>
        <v>0</v>
      </c>
      <c r="O42" s="39" t="n">
        <f aca="false">SUMIF($D$30:$D$41,"X",I42:I53)</f>
        <v>0</v>
      </c>
      <c r="P42" s="40"/>
      <c r="Q42" s="41"/>
      <c r="R42" s="41"/>
      <c r="S42" s="40" t="n">
        <f aca="false">SUM(L42:M42)-SUM(Q42:R42)</f>
        <v>0</v>
      </c>
    </row>
    <row r="43" customFormat="false" ht="12.8" hidden="false" customHeight="false" outlineLevel="0" collapsed="false">
      <c r="A43" s="33" t="n">
        <f aca="false">IF(ISBLANK(C43),"",ROW()-3)</f>
        <v>40</v>
      </c>
      <c r="B43" s="47" t="n">
        <f aca="false">IF(C43="","",YEAR(C43))</f>
        <v>2024</v>
      </c>
      <c r="C43" s="46" t="n">
        <v>45323</v>
      </c>
      <c r="D43" s="51"/>
      <c r="E43" s="37"/>
      <c r="F43" s="37"/>
      <c r="G43" s="37"/>
      <c r="H43" s="38"/>
      <c r="I43" s="37"/>
      <c r="J43" s="4" t="str">
        <f aca="false">IF(D43="X",SUM(E43:I43),"")</f>
        <v/>
      </c>
      <c r="L43" s="48"/>
      <c r="M43" s="48"/>
    </row>
    <row r="44" customFormat="false" ht="12.8" hidden="false" customHeight="false" outlineLevel="0" collapsed="false">
      <c r="A44" s="33" t="n">
        <f aca="false">IF(ISBLANK(C44),"",ROW()-3)</f>
        <v>41</v>
      </c>
      <c r="B44" s="47" t="n">
        <f aca="false">IF(C44="","",YEAR(C44))</f>
        <v>2024</v>
      </c>
      <c r="C44" s="46" t="n">
        <v>45352</v>
      </c>
      <c r="D44" s="51"/>
      <c r="E44" s="37"/>
      <c r="F44" s="37"/>
      <c r="G44" s="37"/>
      <c r="H44" s="38"/>
      <c r="I44" s="37"/>
      <c r="J44" s="4" t="str">
        <f aca="false">IF(D44="X",SUM(E44:I44),"")</f>
        <v/>
      </c>
      <c r="K44" s="49"/>
      <c r="L44" s="49"/>
      <c r="M44" s="49"/>
      <c r="N44" s="49"/>
      <c r="O44" s="49"/>
      <c r="P44" s="49"/>
      <c r="Q44" s="49"/>
      <c r="R44" s="49"/>
      <c r="S44" s="49"/>
    </row>
    <row r="45" customFormat="false" ht="12.8" hidden="false" customHeight="false" outlineLevel="0" collapsed="false">
      <c r="A45" s="33" t="n">
        <f aca="false">IF(ISBLANK(C45),"",ROW()-3)</f>
        <v>42</v>
      </c>
      <c r="B45" s="47" t="n">
        <f aca="false">IF(C45="","",YEAR(C45))</f>
        <v>2024</v>
      </c>
      <c r="C45" s="46" t="n">
        <v>45383</v>
      </c>
      <c r="D45" s="51"/>
      <c r="E45" s="37"/>
      <c r="F45" s="37"/>
      <c r="G45" s="37"/>
      <c r="H45" s="38"/>
      <c r="I45" s="37"/>
      <c r="J45" s="4" t="str">
        <f aca="false">IF(D45="X",SUM(E45:I45),"")</f>
        <v/>
      </c>
      <c r="K45" s="49"/>
      <c r="L45" s="49"/>
      <c r="M45" s="49"/>
      <c r="N45" s="49"/>
      <c r="O45" s="49"/>
      <c r="P45" s="49"/>
      <c r="Q45" s="49"/>
      <c r="R45" s="49"/>
      <c r="S45" s="49"/>
    </row>
    <row r="46" customFormat="false" ht="12.8" hidden="false" customHeight="false" outlineLevel="0" collapsed="false">
      <c r="A46" s="33" t="n">
        <f aca="false">IF(ISBLANK(C46),"",ROW()-3)</f>
        <v>43</v>
      </c>
      <c r="B46" s="47" t="n">
        <f aca="false">IF(C46="","",YEAR(C46))</f>
        <v>2024</v>
      </c>
      <c r="C46" s="46" t="n">
        <v>45413</v>
      </c>
      <c r="D46" s="51"/>
      <c r="E46" s="37"/>
      <c r="F46" s="37"/>
      <c r="G46" s="37"/>
      <c r="H46" s="38"/>
      <c r="I46" s="37"/>
      <c r="J46" s="4" t="str">
        <f aca="false">IF(D46="X",SUM(E46:I46),"")</f>
        <v/>
      </c>
    </row>
    <row r="47" customFormat="false" ht="12.8" hidden="false" customHeight="false" outlineLevel="0" collapsed="false">
      <c r="A47" s="33" t="n">
        <f aca="false">IF(ISBLANK(C47),"",ROW()-3)</f>
        <v>44</v>
      </c>
      <c r="B47" s="47" t="n">
        <f aca="false">IF(C47="","",YEAR(C47))</f>
        <v>2024</v>
      </c>
      <c r="C47" s="46" t="n">
        <v>45444</v>
      </c>
      <c r="D47" s="51"/>
      <c r="E47" s="37"/>
      <c r="F47" s="37"/>
      <c r="G47" s="37"/>
      <c r="H47" s="38"/>
      <c r="I47" s="37"/>
      <c r="J47" s="4" t="str">
        <f aca="false">IF(D47="X",SUM(E47:I47),"")</f>
        <v/>
      </c>
    </row>
    <row r="48" customFormat="false" ht="12.8" hidden="false" customHeight="false" outlineLevel="0" collapsed="false">
      <c r="A48" s="33" t="n">
        <f aca="false">IF(ISBLANK(C48),"",ROW()-3)</f>
        <v>45</v>
      </c>
      <c r="B48" s="47" t="n">
        <f aca="false">IF(C48="","",YEAR(C48))</f>
        <v>2024</v>
      </c>
      <c r="C48" s="46" t="n">
        <v>45474</v>
      </c>
      <c r="D48" s="51"/>
      <c r="E48" s="37"/>
      <c r="F48" s="37"/>
      <c r="G48" s="37"/>
      <c r="H48" s="38"/>
      <c r="I48" s="37"/>
      <c r="J48" s="4" t="str">
        <f aca="false">IF(D48="X",SUM(E48:I48),"")</f>
        <v/>
      </c>
    </row>
    <row r="49" customFormat="false" ht="12.8" hidden="false" customHeight="false" outlineLevel="0" collapsed="false">
      <c r="A49" s="33" t="n">
        <f aca="false">IF(ISBLANK(C49),"",ROW()-3)</f>
        <v>46</v>
      </c>
      <c r="B49" s="47" t="n">
        <f aca="false">IF(C49="","",YEAR(C49))</f>
        <v>2024</v>
      </c>
      <c r="C49" s="46" t="n">
        <v>45505</v>
      </c>
      <c r="D49" s="51"/>
      <c r="E49" s="37"/>
      <c r="F49" s="37"/>
      <c r="G49" s="37"/>
      <c r="H49" s="38"/>
      <c r="I49" s="37"/>
      <c r="J49" s="4" t="str">
        <f aca="false">IF(D49="X",SUM(E49:I49),"")</f>
        <v/>
      </c>
    </row>
    <row r="50" customFormat="false" ht="12.8" hidden="false" customHeight="false" outlineLevel="0" collapsed="false">
      <c r="A50" s="33" t="n">
        <f aca="false">IF(ISBLANK(C50),"",ROW()-3)</f>
        <v>47</v>
      </c>
      <c r="B50" s="47" t="n">
        <f aca="false">IF(C50="","",YEAR(C50))</f>
        <v>2024</v>
      </c>
      <c r="C50" s="46" t="n">
        <v>45536</v>
      </c>
      <c r="D50" s="51"/>
      <c r="E50" s="37"/>
      <c r="F50" s="37"/>
      <c r="G50" s="37"/>
      <c r="H50" s="38"/>
      <c r="I50" s="37"/>
      <c r="J50" s="4" t="str">
        <f aca="false">IF(D50="X",SUM(E50:I50),"")</f>
        <v/>
      </c>
      <c r="K50" s="49"/>
      <c r="L50" s="49"/>
      <c r="M50" s="49"/>
      <c r="N50" s="49"/>
      <c r="O50" s="49"/>
      <c r="P50" s="49"/>
      <c r="Q50" s="49"/>
      <c r="R50" s="49"/>
      <c r="S50" s="49"/>
    </row>
    <row r="51" customFormat="false" ht="12.8" hidden="false" customHeight="false" outlineLevel="0" collapsed="false">
      <c r="A51" s="33" t="n">
        <f aca="false">IF(ISBLANK(C51),"",ROW()-3)</f>
        <v>48</v>
      </c>
      <c r="B51" s="47" t="n">
        <f aca="false">IF(C51="","",YEAR(C51))</f>
        <v>2024</v>
      </c>
      <c r="C51" s="46" t="n">
        <v>45566</v>
      </c>
      <c r="D51" s="51"/>
      <c r="E51" s="37"/>
      <c r="F51" s="37"/>
      <c r="G51" s="37"/>
      <c r="H51" s="38"/>
      <c r="I51" s="37"/>
      <c r="J51" s="4" t="str">
        <f aca="false">IF(D51="X",SUM(E51:I51),"")</f>
        <v/>
      </c>
      <c r="K51" s="49"/>
      <c r="L51" s="49"/>
      <c r="M51" s="49"/>
      <c r="N51" s="49"/>
      <c r="O51" s="49"/>
      <c r="P51" s="49"/>
      <c r="Q51" s="49"/>
      <c r="R51" s="49"/>
      <c r="S51" s="49"/>
    </row>
    <row r="52" customFormat="false" ht="12.8" hidden="false" customHeight="false" outlineLevel="0" collapsed="false">
      <c r="A52" s="33" t="n">
        <f aca="false">IF(ISBLANK(C52),"",ROW()-3)</f>
        <v>49</v>
      </c>
      <c r="B52" s="47" t="n">
        <f aca="false">IF(C52="","",YEAR(C52))</f>
        <v>2024</v>
      </c>
      <c r="C52" s="46" t="n">
        <v>45597</v>
      </c>
      <c r="D52" s="51"/>
      <c r="E52" s="37"/>
      <c r="F52" s="37"/>
      <c r="G52" s="37"/>
      <c r="H52" s="38"/>
      <c r="I52" s="37"/>
      <c r="J52" s="4" t="str">
        <f aca="false">IF(D52="X",SUM(E52:I52),"")</f>
        <v/>
      </c>
      <c r="K52" s="49"/>
      <c r="L52" s="49"/>
      <c r="M52" s="49"/>
      <c r="N52" s="49"/>
      <c r="O52" s="49"/>
      <c r="P52" s="49"/>
      <c r="Q52" s="49"/>
      <c r="R52" s="49"/>
      <c r="S52" s="49"/>
    </row>
    <row r="53" customFormat="false" ht="12.8" hidden="false" customHeight="false" outlineLevel="0" collapsed="false">
      <c r="A53" s="33" t="n">
        <f aca="false">IF(ISBLANK(C53),"",ROW()-3)</f>
        <v>50</v>
      </c>
      <c r="B53" s="47" t="n">
        <f aca="false">IF(C53="","",YEAR(C53))</f>
        <v>2024</v>
      </c>
      <c r="C53" s="46" t="n">
        <v>45627</v>
      </c>
      <c r="D53" s="51"/>
      <c r="E53" s="37"/>
      <c r="F53" s="37"/>
      <c r="G53" s="37"/>
      <c r="H53" s="38"/>
      <c r="I53" s="37"/>
      <c r="J53" s="4" t="str">
        <f aca="false">IF(D53="X",SUM(E53:I53),"")</f>
        <v/>
      </c>
      <c r="K53" s="49"/>
      <c r="L53" s="49"/>
      <c r="M53" s="49"/>
      <c r="N53" s="49"/>
      <c r="O53" s="49"/>
      <c r="P53" s="49"/>
      <c r="Q53" s="49"/>
      <c r="R53" s="49"/>
      <c r="S53" s="49"/>
    </row>
    <row r="54" customFormat="false" ht="12.8" hidden="false" customHeight="false" outlineLevel="0" collapsed="false">
      <c r="A54" s="33" t="str">
        <f aca="false">IF(ISBLANK(C54),"",ROW()-3)</f>
        <v/>
      </c>
    </row>
    <row r="55" customFormat="false" ht="12.8" hidden="false" customHeight="false" outlineLevel="0" collapsed="false">
      <c r="A55" s="33" t="str">
        <f aca="false">IF(ISBLANK(C55),"",ROW()-3)</f>
        <v/>
      </c>
    </row>
    <row r="56" customFormat="false" ht="12.8" hidden="false" customHeight="false" outlineLevel="0" collapsed="false">
      <c r="A56" s="33" t="str">
        <f aca="false">IF(ISBLANK(C56),"",ROW()-3)</f>
        <v/>
      </c>
    </row>
    <row r="57" customFormat="false" ht="12.8" hidden="false" customHeight="false" outlineLevel="0" collapsed="false">
      <c r="A57" s="33" t="str">
        <f aca="false">IF(ISBLANK(C57),"",ROW()-3)</f>
        <v/>
      </c>
    </row>
    <row r="58" customFormat="false" ht="12.8" hidden="false" customHeight="false" outlineLevel="0" collapsed="false">
      <c r="A58" s="33" t="str">
        <f aca="false">IF(ISBLANK(C58),"",ROW()-3)</f>
        <v/>
      </c>
    </row>
    <row r="59" customFormat="false" ht="12.8" hidden="false" customHeight="false" outlineLevel="0" collapsed="false">
      <c r="A59" s="33" t="str">
        <f aca="false">IF(ISBLANK(C59),"",ROW()-3)</f>
        <v/>
      </c>
    </row>
    <row r="60" customFormat="false" ht="12.8" hidden="false" customHeight="false" outlineLevel="0" collapsed="false">
      <c r="A60" s="33" t="str">
        <f aca="false">IF(ISBLANK(C60),"",ROW()-3)</f>
        <v/>
      </c>
    </row>
    <row r="61" customFormat="false" ht="12.8" hidden="false" customHeight="false" outlineLevel="0" collapsed="false">
      <c r="A61" s="33" t="str">
        <f aca="false">IF(ISBLANK(C61),"",ROW()-3)</f>
        <v/>
      </c>
    </row>
    <row r="62" customFormat="false" ht="12.8" hidden="false" customHeight="false" outlineLevel="0" collapsed="false">
      <c r="A62" s="33" t="str">
        <f aca="false">IF(ISBLANK(C62),"",ROW()-3)</f>
        <v/>
      </c>
    </row>
    <row r="63" customFormat="false" ht="12.8" hidden="false" customHeight="false" outlineLevel="0" collapsed="false">
      <c r="A63" s="33" t="str">
        <f aca="false">IF(ISBLANK(C63),"",ROW()-3)</f>
        <v/>
      </c>
    </row>
    <row r="64" customFormat="false" ht="12.8" hidden="false" customHeight="false" outlineLevel="0" collapsed="false">
      <c r="A64" s="33" t="str">
        <f aca="false">IF(ISBLANK(C64),"",ROW()-3)</f>
        <v/>
      </c>
    </row>
    <row r="65" customFormat="false" ht="12.8" hidden="false" customHeight="false" outlineLevel="0" collapsed="false">
      <c r="A65" s="33" t="str">
        <f aca="false">IF(ISBLANK(C65),"",ROW()-3)</f>
        <v/>
      </c>
    </row>
    <row r="66" customFormat="false" ht="12.8" hidden="false" customHeight="false" outlineLevel="0" collapsed="false">
      <c r="A66" s="33" t="str">
        <f aca="false">IF(ISBLANK(C66),"",ROW()-3)</f>
        <v/>
      </c>
    </row>
    <row r="67" customFormat="false" ht="12.8" hidden="false" customHeight="false" outlineLevel="0" collapsed="false">
      <c r="A67" s="33" t="str">
        <f aca="false">IF(ISBLANK(C67),"",ROW()-3)</f>
        <v/>
      </c>
    </row>
    <row r="68" customFormat="false" ht="12.8" hidden="false" customHeight="false" outlineLevel="0" collapsed="false">
      <c r="A68" s="33" t="str">
        <f aca="false">IF(ISBLANK(C68),"",ROW()-3)</f>
        <v/>
      </c>
    </row>
    <row r="69" customFormat="false" ht="12.8" hidden="false" customHeight="false" outlineLevel="0" collapsed="false">
      <c r="A69" s="33" t="str">
        <f aca="false">IF(ISBLANK(C69),"",ROW()-3)</f>
        <v/>
      </c>
    </row>
    <row r="70" customFormat="false" ht="12.8" hidden="false" customHeight="false" outlineLevel="0" collapsed="false">
      <c r="A70" s="33" t="str">
        <f aca="false">IF(ISBLANK(C70),"",ROW()-3)</f>
        <v/>
      </c>
    </row>
    <row r="71" customFormat="false" ht="12.8" hidden="false" customHeight="false" outlineLevel="0" collapsed="false">
      <c r="A71" s="33" t="str">
        <f aca="false">IF(ISBLANK(C71),"",ROW()-3)</f>
        <v/>
      </c>
    </row>
    <row r="72" customFormat="false" ht="12.8" hidden="false" customHeight="false" outlineLevel="0" collapsed="false">
      <c r="A72" s="33" t="str">
        <f aca="false">IF(ISBLANK(C72),"",ROW()-3)</f>
        <v/>
      </c>
    </row>
    <row r="73" customFormat="false" ht="12.8" hidden="false" customHeight="false" outlineLevel="0" collapsed="false">
      <c r="A73" s="33" t="str">
        <f aca="false">IF(ISBLANK(C73),"",ROW()-3)</f>
        <v/>
      </c>
    </row>
    <row r="74" customFormat="false" ht="12.8" hidden="false" customHeight="false" outlineLevel="0" collapsed="false">
      <c r="A74" s="33" t="str">
        <f aca="false">IF(ISBLANK(C74),"",ROW()-3)</f>
        <v/>
      </c>
    </row>
    <row r="75" customFormat="false" ht="12.8" hidden="false" customHeight="false" outlineLevel="0" collapsed="false">
      <c r="A75" s="33" t="str">
        <f aca="false">IF(ISBLANK(C75),"",ROW()-3)</f>
        <v/>
      </c>
    </row>
    <row r="76" customFormat="false" ht="12.8" hidden="false" customHeight="false" outlineLevel="0" collapsed="false">
      <c r="A76" s="33" t="str">
        <f aca="false">IF(ISBLANK(C76),"",ROW()-3)</f>
        <v/>
      </c>
    </row>
    <row r="77" customFormat="false" ht="12.8" hidden="false" customHeight="false" outlineLevel="0" collapsed="false">
      <c r="A77" s="33" t="str">
        <f aca="false">IF(ISBLANK(C77),"",ROW()-3)</f>
        <v/>
      </c>
    </row>
    <row r="78" customFormat="false" ht="12.8" hidden="false" customHeight="false" outlineLevel="0" collapsed="false">
      <c r="A78" s="33" t="str">
        <f aca="false">IF(ISBLANK(C78),"",ROW()-3)</f>
        <v/>
      </c>
    </row>
    <row r="79" customFormat="false" ht="12.8" hidden="false" customHeight="false" outlineLevel="0" collapsed="false">
      <c r="A79" s="33" t="str">
        <f aca="false">IF(ISBLANK(C79),"",ROW()-3)</f>
        <v/>
      </c>
    </row>
    <row r="80" customFormat="false" ht="12.8" hidden="false" customHeight="false" outlineLevel="0" collapsed="false">
      <c r="A80" s="33" t="str">
        <f aca="false">IF(ISBLANK(C80),"",ROW()-3)</f>
        <v/>
      </c>
    </row>
    <row r="81" customFormat="false" ht="12.8" hidden="false" customHeight="false" outlineLevel="0" collapsed="false">
      <c r="A81" s="33" t="str">
        <f aca="false">IF(ISBLANK(C81),"",ROW()-3)</f>
        <v/>
      </c>
    </row>
    <row r="82" customFormat="false" ht="12.8" hidden="false" customHeight="false" outlineLevel="0" collapsed="false">
      <c r="A82" s="33" t="str">
        <f aca="false">IF(ISBLANK(C82),"",ROW()-3)</f>
        <v/>
      </c>
    </row>
    <row r="83" customFormat="false" ht="12.8" hidden="false" customHeight="false" outlineLevel="0" collapsed="false">
      <c r="A83" s="33" t="str">
        <f aca="false">IF(ISBLANK(C83),"",ROW()-3)</f>
        <v/>
      </c>
    </row>
    <row r="84" customFormat="false" ht="12.8" hidden="false" customHeight="false" outlineLevel="0" collapsed="false">
      <c r="A84" s="33" t="str">
        <f aca="false">IF(ISBLANK(C84),"",ROW()-3)</f>
        <v/>
      </c>
    </row>
    <row r="85" customFormat="false" ht="12.8" hidden="false" customHeight="false" outlineLevel="0" collapsed="false">
      <c r="A85" s="33" t="str">
        <f aca="false">IF(ISBLANK(C85),"",ROW()-3)</f>
        <v/>
      </c>
    </row>
    <row r="86" customFormat="false" ht="12.8" hidden="false" customHeight="false" outlineLevel="0" collapsed="false">
      <c r="A86" s="33" t="str">
        <f aca="false">IF(ISBLANK(C86),"",ROW()-3)</f>
        <v/>
      </c>
    </row>
    <row r="87" customFormat="false" ht="12.8" hidden="false" customHeight="false" outlineLevel="0" collapsed="false">
      <c r="A87" s="33" t="str">
        <f aca="false">IF(ISBLANK(C87),"",ROW()-3)</f>
        <v/>
      </c>
    </row>
    <row r="88" customFormat="false" ht="12.8" hidden="false" customHeight="false" outlineLevel="0" collapsed="false">
      <c r="A88" s="33" t="str">
        <f aca="false">IF(ISBLANK(C88),"",ROW()-3)</f>
        <v/>
      </c>
    </row>
    <row r="89" customFormat="false" ht="12.8" hidden="false" customHeight="false" outlineLevel="0" collapsed="false">
      <c r="A89" s="33" t="str">
        <f aca="false">IF(ISBLANK(C89),"",ROW()-3)</f>
        <v/>
      </c>
    </row>
    <row r="90" customFormat="false" ht="12.8" hidden="false" customHeight="false" outlineLevel="0" collapsed="false">
      <c r="A90" s="33" t="str">
        <f aca="false">IF(ISBLANK(C90),"",ROW()-3)</f>
        <v/>
      </c>
    </row>
    <row r="91" customFormat="false" ht="12.8" hidden="false" customHeight="false" outlineLevel="0" collapsed="false">
      <c r="A91" s="33" t="str">
        <f aca="false">IF(ISBLANK(C91),"",ROW()-3)</f>
        <v/>
      </c>
    </row>
    <row r="92" customFormat="false" ht="12.8" hidden="false" customHeight="false" outlineLevel="0" collapsed="false">
      <c r="A92" s="33" t="str">
        <f aca="false">IF(ISBLANK(C92),"",ROW()-3)</f>
        <v/>
      </c>
    </row>
    <row r="93" customFormat="false" ht="12.8" hidden="false" customHeight="false" outlineLevel="0" collapsed="false">
      <c r="A93" s="33" t="str">
        <f aca="false">IF(ISBLANK(C93),"",ROW()-3)</f>
        <v/>
      </c>
    </row>
    <row r="94" customFormat="false" ht="12.8" hidden="false" customHeight="false" outlineLevel="0" collapsed="false">
      <c r="A94" s="33" t="str">
        <f aca="false">IF(ISBLANK(C94),"",ROW()-3)</f>
        <v/>
      </c>
    </row>
    <row r="95" customFormat="false" ht="12.8" hidden="false" customHeight="false" outlineLevel="0" collapsed="false">
      <c r="A95" s="33" t="str">
        <f aca="false">IF(ISBLANK(C95),"",ROW()-3)</f>
        <v/>
      </c>
    </row>
    <row r="96" customFormat="false" ht="12.8" hidden="false" customHeight="false" outlineLevel="0" collapsed="false">
      <c r="A96" s="33" t="str">
        <f aca="false">IF(ISBLANK(C96),"",ROW()-3)</f>
        <v/>
      </c>
    </row>
    <row r="97" customFormat="false" ht="12.8" hidden="false" customHeight="false" outlineLevel="0" collapsed="false">
      <c r="A97" s="33" t="str">
        <f aca="false">IF(ISBLANK(C97),"",ROW()-3)</f>
        <v/>
      </c>
    </row>
    <row r="98" customFormat="false" ht="12.8" hidden="false" customHeight="false" outlineLevel="0" collapsed="false">
      <c r="A98" s="33" t="str">
        <f aca="false">IF(ISBLANK(C98),"",ROW()-3)</f>
        <v/>
      </c>
    </row>
    <row r="99" customFormat="false" ht="12.8" hidden="false" customHeight="false" outlineLevel="0" collapsed="false">
      <c r="A99" s="33" t="str">
        <f aca="false">IF(ISBLANK(C99),"",ROW()-3)</f>
        <v/>
      </c>
    </row>
    <row r="100" customFormat="false" ht="12.8" hidden="false" customHeight="false" outlineLevel="0" collapsed="false">
      <c r="A100" s="33" t="str">
        <f aca="false">IF(ISBLANK(C100),"",ROW()-3)</f>
        <v/>
      </c>
    </row>
    <row r="101" customFormat="false" ht="12.8" hidden="false" customHeight="false" outlineLevel="0" collapsed="false">
      <c r="A101" s="33" t="str">
        <f aca="false">IF(ISBLANK(C101),"",ROW()-3)</f>
        <v/>
      </c>
    </row>
    <row r="102" customFormat="false" ht="12.8" hidden="false" customHeight="false" outlineLevel="0" collapsed="false">
      <c r="A102" s="33" t="str">
        <f aca="false">IF(ISBLANK(C102),"",ROW()-3)</f>
        <v/>
      </c>
    </row>
    <row r="103" customFormat="false" ht="12.8" hidden="false" customHeight="false" outlineLevel="0" collapsed="false">
      <c r="A103" s="33" t="str">
        <f aca="false">IF(ISBLANK(C103),"",ROW()-3)</f>
        <v/>
      </c>
    </row>
    <row r="104" customFormat="false" ht="12.8" hidden="false" customHeight="false" outlineLevel="0" collapsed="false">
      <c r="A104" s="33" t="str">
        <f aca="false">IF(ISBLANK(C104),"",ROW()-3)</f>
        <v/>
      </c>
    </row>
    <row r="105" customFormat="false" ht="12.8" hidden="false" customHeight="false" outlineLevel="0" collapsed="false">
      <c r="A105" s="33" t="str">
        <f aca="false">IF(ISBLANK(C105),"",ROW()-3)</f>
        <v/>
      </c>
    </row>
    <row r="106" customFormat="false" ht="12.8" hidden="false" customHeight="false" outlineLevel="0" collapsed="false">
      <c r="A106" s="33" t="str">
        <f aca="false">IF(ISBLANK(C106),"",ROW()-3)</f>
        <v/>
      </c>
    </row>
    <row r="107" customFormat="false" ht="12.8" hidden="false" customHeight="false" outlineLevel="0" collapsed="false">
      <c r="A107" s="33" t="str">
        <f aca="false">IF(ISBLANK(C107),"",ROW()-3)</f>
        <v/>
      </c>
    </row>
    <row r="108" customFormat="false" ht="12.8" hidden="false" customHeight="false" outlineLevel="0" collapsed="false">
      <c r="A108" s="33" t="str">
        <f aca="false">IF(ISBLANK(C108),"",ROW()-3)</f>
        <v/>
      </c>
    </row>
    <row r="109" customFormat="false" ht="12.8" hidden="false" customHeight="false" outlineLevel="0" collapsed="false">
      <c r="A109" s="33" t="str">
        <f aca="false">IF(ISBLANK(C109),"",ROW()-3)</f>
        <v/>
      </c>
    </row>
    <row r="110" customFormat="false" ht="12.8" hidden="false" customHeight="false" outlineLevel="0" collapsed="false">
      <c r="A110" s="33" t="str">
        <f aca="false">IF(ISBLANK(C110),"",ROW()-3)</f>
        <v/>
      </c>
    </row>
    <row r="111" customFormat="false" ht="12.8" hidden="false" customHeight="false" outlineLevel="0" collapsed="false">
      <c r="A111" s="33" t="str">
        <f aca="false">IF(ISBLANK(C111),"",ROW()-3)</f>
        <v/>
      </c>
    </row>
    <row r="112" customFormat="false" ht="12.8" hidden="false" customHeight="false" outlineLevel="0" collapsed="false">
      <c r="A112" s="33" t="str">
        <f aca="false">IF(ISBLANK(C112),"",ROW()-3)</f>
        <v/>
      </c>
    </row>
    <row r="113" customFormat="false" ht="12.8" hidden="false" customHeight="false" outlineLevel="0" collapsed="false">
      <c r="A113" s="33" t="str">
        <f aca="false">IF(ISBLANK(C113),"",ROW()-3)</f>
        <v/>
      </c>
    </row>
    <row r="114" customFormat="false" ht="12.8" hidden="false" customHeight="false" outlineLevel="0" collapsed="false">
      <c r="A114" s="33" t="str">
        <f aca="false">IF(ISBLANK(C114),"",ROW()-3)</f>
        <v/>
      </c>
    </row>
    <row r="115" customFormat="false" ht="12.8" hidden="false" customHeight="false" outlineLevel="0" collapsed="false">
      <c r="A115" s="33" t="str">
        <f aca="false">IF(ISBLANK(C115),"",ROW()-3)</f>
        <v/>
      </c>
    </row>
    <row r="116" customFormat="false" ht="12.8" hidden="false" customHeight="false" outlineLevel="0" collapsed="false">
      <c r="A116" s="33" t="str">
        <f aca="false">IF(ISBLANK(C116),"",ROW()-3)</f>
        <v/>
      </c>
    </row>
    <row r="117" customFormat="false" ht="12.8" hidden="false" customHeight="false" outlineLevel="0" collapsed="false">
      <c r="A117" s="33" t="str">
        <f aca="false">IF(ISBLANK(C117),"",ROW()-3)</f>
        <v/>
      </c>
    </row>
    <row r="118" customFormat="false" ht="12.8" hidden="false" customHeight="false" outlineLevel="0" collapsed="false">
      <c r="A118" s="33" t="str">
        <f aca="false">IF(ISBLANK(C118),"",ROW()-3)</f>
        <v/>
      </c>
    </row>
    <row r="119" customFormat="false" ht="12.8" hidden="false" customHeight="false" outlineLevel="0" collapsed="false">
      <c r="A119" s="33" t="str">
        <f aca="false">IF(ISBLANK(C119),"",ROW()-3)</f>
        <v/>
      </c>
    </row>
    <row r="120" customFormat="false" ht="12.8" hidden="false" customHeight="false" outlineLevel="0" collapsed="false">
      <c r="A120" s="33" t="str">
        <f aca="false">IF(ISBLANK(C120),"",ROW()-3)</f>
        <v/>
      </c>
    </row>
    <row r="121" customFormat="false" ht="12.8" hidden="false" customHeight="false" outlineLevel="0" collapsed="false">
      <c r="A121" s="33" t="str">
        <f aca="false">IF(ISBLANK(C121),"",ROW()-3)</f>
        <v/>
      </c>
    </row>
    <row r="122" customFormat="false" ht="12.8" hidden="false" customHeight="false" outlineLevel="0" collapsed="false">
      <c r="A122" s="33" t="str">
        <f aca="false">IF(ISBLANK(C122),"",ROW()-3)</f>
        <v/>
      </c>
    </row>
    <row r="123" customFormat="false" ht="12.8" hidden="false" customHeight="false" outlineLevel="0" collapsed="false">
      <c r="A123" s="33" t="str">
        <f aca="false">IF(ISBLANK(C123),"",ROW()-3)</f>
        <v/>
      </c>
    </row>
    <row r="124" customFormat="false" ht="12.8" hidden="false" customHeight="false" outlineLevel="0" collapsed="false">
      <c r="A124" s="33" t="str">
        <f aca="false">IF(ISBLANK(C124),"",ROW()-3)</f>
        <v/>
      </c>
    </row>
    <row r="125" customFormat="false" ht="12.8" hidden="false" customHeight="false" outlineLevel="0" collapsed="false">
      <c r="A125" s="33" t="str">
        <f aca="false">IF(ISBLANK(C125),"",ROW()-3)</f>
        <v/>
      </c>
    </row>
    <row r="126" customFormat="false" ht="12.8" hidden="false" customHeight="false" outlineLevel="0" collapsed="false">
      <c r="A126" s="33" t="str">
        <f aca="false">IF(ISBLANK(C126),"",ROW()-3)</f>
        <v/>
      </c>
    </row>
    <row r="127" customFormat="false" ht="12.8" hidden="false" customHeight="false" outlineLevel="0" collapsed="false">
      <c r="A127" s="33" t="str">
        <f aca="false">IF(ISBLANK(C127),"",ROW()-3)</f>
        <v/>
      </c>
    </row>
    <row r="128" customFormat="false" ht="12.8" hidden="false" customHeight="false" outlineLevel="0" collapsed="false">
      <c r="A128" s="33" t="str">
        <f aca="false">IF(ISBLANK(C128),"",ROW()-3)</f>
        <v/>
      </c>
    </row>
    <row r="129" customFormat="false" ht="12.8" hidden="false" customHeight="false" outlineLevel="0" collapsed="false">
      <c r="A129" s="33" t="str">
        <f aca="false">IF(ISBLANK(C129),"",ROW()-3)</f>
        <v/>
      </c>
    </row>
    <row r="130" customFormat="false" ht="12.8" hidden="false" customHeight="false" outlineLevel="0" collapsed="false">
      <c r="A130" s="33" t="str">
        <f aca="false">IF(ISBLANK(C130),"",ROW()-3)</f>
        <v/>
      </c>
    </row>
    <row r="131" customFormat="false" ht="12.8" hidden="false" customHeight="false" outlineLevel="0" collapsed="false">
      <c r="A131" s="33" t="str">
        <f aca="false">IF(ISBLANK(C131),"",ROW()-3)</f>
        <v/>
      </c>
    </row>
    <row r="132" customFormat="false" ht="12.8" hidden="false" customHeight="false" outlineLevel="0" collapsed="false">
      <c r="A132" s="33" t="str">
        <f aca="false">IF(ISBLANK(C132),"",ROW()-3)</f>
        <v/>
      </c>
    </row>
    <row r="133" customFormat="false" ht="12.8" hidden="false" customHeight="false" outlineLevel="0" collapsed="false">
      <c r="A133" s="33" t="str">
        <f aca="false">IF(ISBLANK(C133),"",ROW()-3)</f>
        <v/>
      </c>
    </row>
    <row r="134" customFormat="false" ht="12.8" hidden="false" customHeight="false" outlineLevel="0" collapsed="false">
      <c r="A134" s="33" t="str">
        <f aca="false">IF(ISBLANK(C134),"",ROW()-3)</f>
        <v/>
      </c>
    </row>
    <row r="135" customFormat="false" ht="12.8" hidden="false" customHeight="false" outlineLevel="0" collapsed="false">
      <c r="A135" s="33" t="str">
        <f aca="false">IF(ISBLANK(C135),"",ROW()-3)</f>
        <v/>
      </c>
    </row>
    <row r="136" customFormat="false" ht="12.8" hidden="false" customHeight="false" outlineLevel="0" collapsed="false">
      <c r="A136" s="33" t="str">
        <f aca="false">IF(ISBLANK(C136),"",ROW()-3)</f>
        <v/>
      </c>
    </row>
    <row r="137" customFormat="false" ht="12.8" hidden="false" customHeight="false" outlineLevel="0" collapsed="false">
      <c r="A137" s="33" t="str">
        <f aca="false">IF(ISBLANK(C137),"",ROW()-3)</f>
        <v/>
      </c>
    </row>
    <row r="138" customFormat="false" ht="12.8" hidden="false" customHeight="false" outlineLevel="0" collapsed="false">
      <c r="A138" s="33" t="str">
        <f aca="false">IF(ISBLANK(C138),"",ROW()-3)</f>
        <v/>
      </c>
    </row>
    <row r="139" customFormat="false" ht="12.8" hidden="false" customHeight="false" outlineLevel="0" collapsed="false">
      <c r="A139" s="33" t="str">
        <f aca="false">IF(ISBLANK(C139),"",ROW()-3)</f>
        <v/>
      </c>
    </row>
    <row r="140" customFormat="false" ht="12.8" hidden="false" customHeight="false" outlineLevel="0" collapsed="false">
      <c r="A140" s="33" t="str">
        <f aca="false">IF(ISBLANK(C140),"",ROW()-3)</f>
        <v/>
      </c>
    </row>
    <row r="141" customFormat="false" ht="12.8" hidden="false" customHeight="false" outlineLevel="0" collapsed="false">
      <c r="A141" s="33" t="str">
        <f aca="false">IF(ISBLANK(C141),"",ROW()-3)</f>
        <v/>
      </c>
    </row>
    <row r="142" customFormat="false" ht="12.8" hidden="false" customHeight="false" outlineLevel="0" collapsed="false">
      <c r="A142" s="33" t="str">
        <f aca="false">IF(ISBLANK(C142),"",ROW()-3)</f>
        <v/>
      </c>
    </row>
    <row r="143" customFormat="false" ht="12.8" hidden="false" customHeight="false" outlineLevel="0" collapsed="false">
      <c r="A143" s="33" t="str">
        <f aca="false">IF(ISBLANK(C143),"",ROW()-3)</f>
        <v/>
      </c>
    </row>
    <row r="144" customFormat="false" ht="12.8" hidden="false" customHeight="false" outlineLevel="0" collapsed="false">
      <c r="A144" s="33" t="str">
        <f aca="false">IF(ISBLANK(C144),"",ROW()-3)</f>
        <v/>
      </c>
    </row>
    <row r="145" customFormat="false" ht="12.8" hidden="false" customHeight="false" outlineLevel="0" collapsed="false">
      <c r="A145" s="33" t="str">
        <f aca="false">IF(ISBLANK(C145),"",ROW()-3)</f>
        <v/>
      </c>
    </row>
    <row r="146" customFormat="false" ht="12.8" hidden="false" customHeight="false" outlineLevel="0" collapsed="false">
      <c r="A146" s="33" t="str">
        <f aca="false">IF(ISBLANK(C146),"",ROW()-3)</f>
        <v/>
      </c>
    </row>
    <row r="147" customFormat="false" ht="12.8" hidden="false" customHeight="false" outlineLevel="0" collapsed="false">
      <c r="A147" s="33" t="str">
        <f aca="false">IF(ISBLANK(C147),"",ROW()-3)</f>
        <v/>
      </c>
    </row>
    <row r="148" customFormat="false" ht="12.8" hidden="false" customHeight="false" outlineLevel="0" collapsed="false">
      <c r="A148" s="33" t="str">
        <f aca="false">IF(ISBLANK(C148),"",ROW()-3)</f>
        <v/>
      </c>
    </row>
    <row r="149" customFormat="false" ht="12.8" hidden="false" customHeight="false" outlineLevel="0" collapsed="false">
      <c r="A149" s="33" t="str">
        <f aca="false">IF(ISBLANK(C149),"",ROW()-3)</f>
        <v/>
      </c>
    </row>
    <row r="150" customFormat="false" ht="12.8" hidden="false" customHeight="false" outlineLevel="0" collapsed="false">
      <c r="A150" s="33" t="str">
        <f aca="false">IF(ISBLANK(C150),"",ROW()-3)</f>
        <v/>
      </c>
    </row>
    <row r="151" customFormat="false" ht="12.8" hidden="false" customHeight="false" outlineLevel="0" collapsed="false">
      <c r="A151" s="33" t="str">
        <f aca="false">IF(ISBLANK(C151),"",ROW()-3)</f>
        <v/>
      </c>
    </row>
    <row r="152" customFormat="false" ht="12.8" hidden="false" customHeight="false" outlineLevel="0" collapsed="false">
      <c r="A152" s="33" t="str">
        <f aca="false">IF(ISBLANK(C152),"",ROW()-3)</f>
        <v/>
      </c>
    </row>
    <row r="153" customFormat="false" ht="12.8" hidden="false" customHeight="false" outlineLevel="0" collapsed="false">
      <c r="A153" s="33" t="str">
        <f aca="false">IF(ISBLANK(C153),"",ROW()-3)</f>
        <v/>
      </c>
    </row>
    <row r="154" customFormat="false" ht="12.8" hidden="false" customHeight="false" outlineLevel="0" collapsed="false">
      <c r="A154" s="33" t="str">
        <f aca="false">IF(ISBLANK(C154),"",ROW()-3)</f>
        <v/>
      </c>
    </row>
    <row r="155" customFormat="false" ht="12.8" hidden="false" customHeight="false" outlineLevel="0" collapsed="false">
      <c r="A155" s="33" t="str">
        <f aca="false">IF(ISBLANK(C155),"",ROW()-3)</f>
        <v/>
      </c>
    </row>
    <row r="156" customFormat="false" ht="12.8" hidden="false" customHeight="false" outlineLevel="0" collapsed="false">
      <c r="A156" s="33" t="str">
        <f aca="false">IF(ISBLANK(C156),"",ROW()-3)</f>
        <v/>
      </c>
    </row>
    <row r="157" customFormat="false" ht="12.8" hidden="false" customHeight="false" outlineLevel="0" collapsed="false">
      <c r="A157" s="33" t="str">
        <f aca="false">IF(ISBLANK(C157),"",ROW()-3)</f>
        <v/>
      </c>
    </row>
    <row r="158" customFormat="false" ht="12.8" hidden="false" customHeight="false" outlineLevel="0" collapsed="false">
      <c r="A158" s="33" t="str">
        <f aca="false">IF(ISBLANK(C158),"",ROW()-3)</f>
        <v/>
      </c>
    </row>
    <row r="159" customFormat="false" ht="12.8" hidden="false" customHeight="false" outlineLevel="0" collapsed="false">
      <c r="A159" s="33" t="str">
        <f aca="false">IF(ISBLANK(C159),"",ROW()-3)</f>
        <v/>
      </c>
    </row>
    <row r="160" customFormat="false" ht="12.8" hidden="false" customHeight="false" outlineLevel="0" collapsed="false">
      <c r="A160" s="33" t="str">
        <f aca="false">IF(ISBLANK(C160),"",ROW()-3)</f>
        <v/>
      </c>
    </row>
    <row r="161" customFormat="false" ht="12.8" hidden="false" customHeight="false" outlineLevel="0" collapsed="false">
      <c r="A161" s="33" t="str">
        <f aca="false">IF(ISBLANK(C161),"",ROW()-3)</f>
        <v/>
      </c>
    </row>
    <row r="162" customFormat="false" ht="12.8" hidden="false" customHeight="false" outlineLevel="0" collapsed="false">
      <c r="A162" s="33" t="str">
        <f aca="false">IF(ISBLANK(C162),"",ROW()-3)</f>
        <v/>
      </c>
    </row>
    <row r="163" customFormat="false" ht="12.8" hidden="false" customHeight="false" outlineLevel="0" collapsed="false">
      <c r="A163" s="33" t="str">
        <f aca="false">IF(ISBLANK(C163),"",ROW()-3)</f>
        <v/>
      </c>
    </row>
    <row r="164" customFormat="false" ht="12.8" hidden="false" customHeight="false" outlineLevel="0" collapsed="false">
      <c r="A164" s="33" t="str">
        <f aca="false">IF(ISBLANK(C164),"",ROW()-3)</f>
        <v/>
      </c>
    </row>
    <row r="165" customFormat="false" ht="12.8" hidden="false" customHeight="false" outlineLevel="0" collapsed="false">
      <c r="A165" s="33" t="str">
        <f aca="false">IF(ISBLANK(C165),"",ROW()-3)</f>
        <v/>
      </c>
    </row>
    <row r="166" customFormat="false" ht="12.8" hidden="false" customHeight="false" outlineLevel="0" collapsed="false">
      <c r="A166" s="33" t="str">
        <f aca="false">IF(ISBLANK(C166),"",ROW()-3)</f>
        <v/>
      </c>
    </row>
    <row r="167" customFormat="false" ht="12.8" hidden="false" customHeight="false" outlineLevel="0" collapsed="false">
      <c r="A167" s="33" t="str">
        <f aca="false">IF(ISBLANK(C167),"",ROW()-3)</f>
        <v/>
      </c>
    </row>
    <row r="168" customFormat="false" ht="12.8" hidden="false" customHeight="false" outlineLevel="0" collapsed="false">
      <c r="A168" s="33" t="str">
        <f aca="false">IF(ISBLANK(C168),"",ROW()-3)</f>
        <v/>
      </c>
    </row>
    <row r="169" customFormat="false" ht="12.8" hidden="false" customHeight="false" outlineLevel="0" collapsed="false">
      <c r="A169" s="33" t="str">
        <f aca="false">IF(ISBLANK(C169),"",ROW()-3)</f>
        <v/>
      </c>
    </row>
    <row r="170" customFormat="false" ht="12.8" hidden="false" customHeight="false" outlineLevel="0" collapsed="false">
      <c r="A170" s="33" t="str">
        <f aca="false">IF(ISBLANK(C170),"",ROW()-3)</f>
        <v/>
      </c>
    </row>
    <row r="171" customFormat="false" ht="12.8" hidden="false" customHeight="false" outlineLevel="0" collapsed="false">
      <c r="A171" s="33" t="str">
        <f aca="false">IF(ISBLANK(C171),"",ROW()-3)</f>
        <v/>
      </c>
    </row>
    <row r="172" customFormat="false" ht="12.8" hidden="false" customHeight="false" outlineLevel="0" collapsed="false">
      <c r="A172" s="33" t="str">
        <f aca="false">IF(ISBLANK(C172),"",ROW()-3)</f>
        <v/>
      </c>
    </row>
    <row r="173" customFormat="false" ht="12.8" hidden="false" customHeight="false" outlineLevel="0" collapsed="false">
      <c r="A173" s="33" t="str">
        <f aca="false">IF(ISBLANK(C173),"",ROW()-3)</f>
        <v/>
      </c>
    </row>
    <row r="174" customFormat="false" ht="12.8" hidden="false" customHeight="false" outlineLevel="0" collapsed="false">
      <c r="A174" s="33" t="str">
        <f aca="false">IF(ISBLANK(C174),"",ROW()-3)</f>
        <v/>
      </c>
    </row>
    <row r="175" customFormat="false" ht="12.8" hidden="false" customHeight="false" outlineLevel="0" collapsed="false">
      <c r="A175" s="33" t="str">
        <f aca="false">IF(ISBLANK(C175),"",ROW()-3)</f>
        <v/>
      </c>
    </row>
    <row r="176" customFormat="false" ht="12.8" hidden="false" customHeight="false" outlineLevel="0" collapsed="false">
      <c r="A176" s="33" t="str">
        <f aca="false">IF(ISBLANK(C176),"",ROW()-3)</f>
        <v/>
      </c>
    </row>
    <row r="177" customFormat="false" ht="12.8" hidden="false" customHeight="false" outlineLevel="0" collapsed="false">
      <c r="A177" s="33" t="str">
        <f aca="false">IF(ISBLANK(C177),"",ROW()-3)</f>
        <v/>
      </c>
    </row>
    <row r="178" customFormat="false" ht="12.8" hidden="false" customHeight="false" outlineLevel="0" collapsed="false">
      <c r="A178" s="33" t="str">
        <f aca="false">IF(ISBLANK(C178),"",ROW()-3)</f>
        <v/>
      </c>
    </row>
    <row r="179" customFormat="false" ht="12.8" hidden="false" customHeight="false" outlineLevel="0" collapsed="false">
      <c r="A179" s="33" t="str">
        <f aca="false">IF(ISBLANK(C179),"",ROW()-3)</f>
        <v/>
      </c>
    </row>
    <row r="180" customFormat="false" ht="12.8" hidden="false" customHeight="false" outlineLevel="0" collapsed="false">
      <c r="A180" s="33" t="str">
        <f aca="false">IF(ISBLANK(C180),"",ROW()-3)</f>
        <v/>
      </c>
    </row>
    <row r="181" customFormat="false" ht="12.8" hidden="false" customHeight="false" outlineLevel="0" collapsed="false">
      <c r="A181" s="33" t="str">
        <f aca="false">IF(ISBLANK(C181),"",ROW()-3)</f>
        <v/>
      </c>
    </row>
    <row r="182" customFormat="false" ht="12.8" hidden="false" customHeight="false" outlineLevel="0" collapsed="false">
      <c r="A182" s="33" t="str">
        <f aca="false">IF(ISBLANK(C182),"",ROW()-3)</f>
        <v/>
      </c>
    </row>
    <row r="183" customFormat="false" ht="12.8" hidden="false" customHeight="false" outlineLevel="0" collapsed="false">
      <c r="A183" s="33" t="str">
        <f aca="false">IF(ISBLANK(C183),"",ROW()-3)</f>
        <v/>
      </c>
    </row>
    <row r="184" customFormat="false" ht="12.8" hidden="false" customHeight="false" outlineLevel="0" collapsed="false">
      <c r="A184" s="33" t="str">
        <f aca="false">IF(ISBLANK(C184),"",ROW()-3)</f>
        <v/>
      </c>
    </row>
    <row r="185" customFormat="false" ht="12.8" hidden="false" customHeight="false" outlineLevel="0" collapsed="false">
      <c r="A185" s="33" t="str">
        <f aca="false">IF(ISBLANK(C185),"",ROW()-3)</f>
        <v/>
      </c>
    </row>
    <row r="186" customFormat="false" ht="12.8" hidden="false" customHeight="false" outlineLevel="0" collapsed="false">
      <c r="A186" s="33" t="str">
        <f aca="false">IF(ISBLANK(C186),"",ROW()-3)</f>
        <v/>
      </c>
    </row>
    <row r="187" customFormat="false" ht="12.8" hidden="false" customHeight="false" outlineLevel="0" collapsed="false">
      <c r="A187" s="33" t="str">
        <f aca="false">IF(ISBLANK(C187),"",ROW()-3)</f>
        <v/>
      </c>
    </row>
    <row r="188" customFormat="false" ht="12.8" hidden="false" customHeight="false" outlineLevel="0" collapsed="false">
      <c r="A188" s="33" t="str">
        <f aca="false">IF(ISBLANK(C188),"",ROW()-3)</f>
        <v/>
      </c>
    </row>
    <row r="189" customFormat="false" ht="12.8" hidden="false" customHeight="false" outlineLevel="0" collapsed="false">
      <c r="A189" s="33" t="str">
        <f aca="false">IF(ISBLANK(C189),"",ROW()-3)</f>
        <v/>
      </c>
    </row>
    <row r="190" customFormat="false" ht="12.8" hidden="false" customHeight="false" outlineLevel="0" collapsed="false">
      <c r="A190" s="33" t="str">
        <f aca="false">IF(ISBLANK(C190),"",ROW()-3)</f>
        <v/>
      </c>
    </row>
    <row r="191" customFormat="false" ht="12.8" hidden="false" customHeight="false" outlineLevel="0" collapsed="false">
      <c r="A191" s="33" t="str">
        <f aca="false">IF(ISBLANK(C191),"",ROW()-3)</f>
        <v/>
      </c>
    </row>
    <row r="192" customFormat="false" ht="12.8" hidden="false" customHeight="false" outlineLevel="0" collapsed="false">
      <c r="A192" s="33" t="str">
        <f aca="false">IF(ISBLANK(C192),"",ROW()-3)</f>
        <v/>
      </c>
    </row>
    <row r="193" customFormat="false" ht="12.8" hidden="false" customHeight="false" outlineLevel="0" collapsed="false">
      <c r="A193" s="33" t="str">
        <f aca="false">IF(ISBLANK(C193),"",ROW()-3)</f>
        <v/>
      </c>
    </row>
    <row r="194" customFormat="false" ht="12.8" hidden="false" customHeight="false" outlineLevel="0" collapsed="false">
      <c r="A194" s="33" t="str">
        <f aca="false">IF(ISBLANK(C194),"",ROW()-3)</f>
        <v/>
      </c>
    </row>
    <row r="195" customFormat="false" ht="12.8" hidden="false" customHeight="false" outlineLevel="0" collapsed="false">
      <c r="A195" s="33" t="str">
        <f aca="false">IF(ISBLANK(C195),"",ROW()-3)</f>
        <v/>
      </c>
    </row>
    <row r="196" customFormat="false" ht="12.8" hidden="false" customHeight="false" outlineLevel="0" collapsed="false">
      <c r="A196" s="33" t="str">
        <f aca="false">IF(ISBLANK(C196),"",ROW()-3)</f>
        <v/>
      </c>
    </row>
    <row r="197" customFormat="false" ht="12.8" hidden="false" customHeight="false" outlineLevel="0" collapsed="false">
      <c r="A197" s="33" t="str">
        <f aca="false">IF(ISBLANK(C197),"",ROW()-3)</f>
        <v/>
      </c>
    </row>
    <row r="198" customFormat="false" ht="12.8" hidden="false" customHeight="false" outlineLevel="0" collapsed="false">
      <c r="A198" s="33" t="str">
        <f aca="false">IF(ISBLANK(C198),"",ROW()-3)</f>
        <v/>
      </c>
    </row>
    <row r="199" customFormat="false" ht="12.8" hidden="false" customHeight="false" outlineLevel="0" collapsed="false">
      <c r="A199" s="33" t="str">
        <f aca="false">IF(ISBLANK(C199),"",ROW()-3)</f>
        <v/>
      </c>
    </row>
    <row r="200" customFormat="false" ht="12.8" hidden="false" customHeight="false" outlineLevel="0" collapsed="false">
      <c r="A200" s="33" t="str">
        <f aca="false">IF(ISBLANK(C200),"",ROW()-3)</f>
        <v/>
      </c>
    </row>
  </sheetData>
  <printOptions headings="false" gridLines="false" gridLinesSet="true" horizontalCentered="false" verticalCentered="false"/>
  <pageMargins left="0.196527777777778" right="0" top="0.855555555555556" bottom="0.827777777777778" header="0.590277777777778" footer="0.590277777777778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&amp;L&amp;"Times New Roman,Standard"&amp;12Objekt-Nr. 01100
Mieter-Nr. 010701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4000"/>
    <pageSetUpPr fitToPage="false"/>
  </sheetPr>
  <dimension ref="A1:T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D19" activeCellId="0" sqref="D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6.69"/>
    <col collapsed="false" customWidth="true" hidden="false" outlineLevel="0" max="2" min="2" style="49" width="34.06"/>
    <col collapsed="false" customWidth="false" hidden="false" outlineLevel="0" max="6" min="3" style="49" width="11.52"/>
    <col collapsed="false" customWidth="false" hidden="false" outlineLevel="0" max="7" min="7" style="54" width="11.52"/>
    <col collapsed="false" customWidth="false" hidden="false" outlineLevel="0" max="1024" min="8" style="49" width="11.52"/>
  </cols>
  <sheetData>
    <row r="1" customFormat="false" ht="12.8" hidden="false" customHeight="false" outlineLevel="0" collapsed="false">
      <c r="A1" s="55" t="s">
        <v>21</v>
      </c>
      <c r="B1" s="56"/>
      <c r="C1" s="57"/>
      <c r="D1" s="57"/>
      <c r="E1" s="57"/>
      <c r="F1" s="57"/>
      <c r="G1" s="58"/>
      <c r="H1" s="59"/>
      <c r="I1" s="59"/>
      <c r="J1" s="59"/>
      <c r="K1" s="59"/>
      <c r="L1" s="59"/>
      <c r="M1" s="59"/>
      <c r="N1" s="59"/>
    </row>
    <row r="2" customFormat="false" ht="12.8" hidden="false" customHeight="false" outlineLevel="0" collapsed="false">
      <c r="A2" s="60"/>
      <c r="B2" s="57"/>
      <c r="C2" s="57"/>
      <c r="D2" s="57"/>
      <c r="E2" s="57"/>
      <c r="F2" s="57"/>
      <c r="G2" s="58"/>
      <c r="H2" s="59"/>
      <c r="I2" s="59"/>
      <c r="J2" s="59"/>
      <c r="K2" s="59"/>
      <c r="L2" s="59"/>
      <c r="M2" s="59"/>
      <c r="N2" s="59"/>
      <c r="S2" s="49" t="s">
        <v>11</v>
      </c>
      <c r="T2" s="49" t="s">
        <v>22</v>
      </c>
    </row>
    <row r="3" customFormat="false" ht="12.8" hidden="false" customHeight="false" outlineLevel="0" collapsed="false">
      <c r="A3" s="61" t="s">
        <v>2</v>
      </c>
      <c r="B3" s="62" t="s">
        <v>23</v>
      </c>
      <c r="C3" s="62" t="s">
        <v>10</v>
      </c>
      <c r="D3" s="62" t="s">
        <v>24</v>
      </c>
      <c r="E3" s="62" t="s">
        <v>25</v>
      </c>
      <c r="F3" s="62" t="s">
        <v>26</v>
      </c>
      <c r="G3" s="63" t="s">
        <v>11</v>
      </c>
      <c r="H3" s="64" t="s">
        <v>27</v>
      </c>
      <c r="I3" s="64" t="s">
        <v>26</v>
      </c>
      <c r="J3" s="64" t="s">
        <v>11</v>
      </c>
      <c r="K3" s="64" t="s">
        <v>12</v>
      </c>
      <c r="L3" s="64" t="s">
        <v>28</v>
      </c>
      <c r="M3" s="64" t="s">
        <v>6</v>
      </c>
      <c r="N3" s="65" t="s">
        <v>29</v>
      </c>
      <c r="S3" s="49" t="s">
        <v>12</v>
      </c>
      <c r="T3" s="49" t="s">
        <v>30</v>
      </c>
    </row>
    <row r="4" customFormat="false" ht="12.8" hidden="false" customHeight="false" outlineLevel="0" collapsed="false">
      <c r="A4" s="61"/>
      <c r="B4" s="62"/>
      <c r="C4" s="62"/>
      <c r="D4" s="62"/>
      <c r="E4" s="62"/>
      <c r="F4" s="60" t="n">
        <v>365</v>
      </c>
      <c r="G4" s="66" t="s">
        <v>31</v>
      </c>
      <c r="H4" s="59"/>
      <c r="I4" s="67" t="n">
        <v>365</v>
      </c>
      <c r="J4" s="67" t="s">
        <v>31</v>
      </c>
      <c r="K4" s="59"/>
      <c r="L4" s="59"/>
      <c r="M4" s="59"/>
      <c r="N4" s="59"/>
      <c r="S4" s="49" t="s">
        <v>6</v>
      </c>
      <c r="T4" s="49" t="s">
        <v>32</v>
      </c>
    </row>
    <row r="5" customFormat="false" ht="12.8" hidden="false" customHeight="false" outlineLevel="0" collapsed="false">
      <c r="A5" s="68"/>
      <c r="B5" s="60"/>
      <c r="C5" s="69" t="s">
        <v>19</v>
      </c>
      <c r="D5" s="69"/>
      <c r="E5" s="60"/>
      <c r="F5" s="69" t="s">
        <v>19</v>
      </c>
      <c r="G5" s="70" t="s">
        <v>19</v>
      </c>
      <c r="H5" s="71" t="s">
        <v>19</v>
      </c>
      <c r="I5" s="71" t="s">
        <v>19</v>
      </c>
      <c r="J5" s="71" t="s">
        <v>19</v>
      </c>
      <c r="K5" s="71" t="s">
        <v>19</v>
      </c>
      <c r="L5" s="71" t="s">
        <v>19</v>
      </c>
      <c r="M5" s="71" t="s">
        <v>19</v>
      </c>
      <c r="N5" s="59"/>
      <c r="S5" s="49" t="s">
        <v>33</v>
      </c>
      <c r="T5" s="49" t="s">
        <v>34</v>
      </c>
    </row>
    <row r="6" customFormat="false" ht="12.8" hidden="false" customHeight="false" outlineLevel="0" collapsed="false">
      <c r="A6" s="72" t="n">
        <v>2021</v>
      </c>
      <c r="B6" s="49" t="s">
        <v>35</v>
      </c>
      <c r="C6" s="73"/>
      <c r="D6" s="54" t="n">
        <v>2426</v>
      </c>
      <c r="E6" s="54" t="n">
        <v>132</v>
      </c>
      <c r="F6" s="54" t="n">
        <f aca="false">C6/D6*482</f>
        <v>0</v>
      </c>
      <c r="G6" s="54" t="n">
        <f aca="false">F6*365/365</f>
        <v>0</v>
      </c>
      <c r="H6" s="74"/>
      <c r="I6" s="74"/>
      <c r="J6" s="54" t="n">
        <f aca="false">I6*365/365</f>
        <v>0</v>
      </c>
      <c r="K6" s="54" t="n">
        <f aca="false">HEIZUNG!V8</f>
        <v>0</v>
      </c>
      <c r="L6" s="54" t="n">
        <f aca="false">J6+K6</f>
        <v>0</v>
      </c>
      <c r="M6" s="75" t="n">
        <f aca="false">SUM((GESAMTMIETE!L6+GESAMTMIETE!M6))</f>
        <v>0</v>
      </c>
      <c r="N6" s="76" t="n">
        <f aca="false">M6-L6</f>
        <v>0</v>
      </c>
      <c r="S6" s="49" t="s">
        <v>36</v>
      </c>
      <c r="T6" s="49" t="s">
        <v>21</v>
      </c>
    </row>
    <row r="7" customFormat="false" ht="12.8" hidden="false" customHeight="false" outlineLevel="0" collapsed="false">
      <c r="B7" s="49" t="s">
        <v>37</v>
      </c>
      <c r="C7" s="73"/>
      <c r="D7" s="54" t="n">
        <v>5000</v>
      </c>
      <c r="E7" s="54" t="n">
        <v>132</v>
      </c>
      <c r="F7" s="54" t="n">
        <f aca="false">C7/D7*482</f>
        <v>0</v>
      </c>
      <c r="G7" s="54" t="n">
        <f aca="false">F7*365/365</f>
        <v>0</v>
      </c>
      <c r="S7" s="49" t="s">
        <v>24</v>
      </c>
      <c r="T7" s="49" t="s">
        <v>38</v>
      </c>
    </row>
    <row r="8" customFormat="false" ht="12.8" hidden="false" customHeight="false" outlineLevel="0" collapsed="false">
      <c r="B8" s="49" t="s">
        <v>39</v>
      </c>
      <c r="C8" s="73"/>
      <c r="D8" s="54" t="n">
        <v>5000</v>
      </c>
      <c r="E8" s="54" t="n">
        <v>132</v>
      </c>
      <c r="F8" s="54" t="n">
        <f aca="false">C8/D8*482</f>
        <v>0</v>
      </c>
      <c r="G8" s="54" t="n">
        <f aca="false">F8*365/365</f>
        <v>0</v>
      </c>
      <c r="S8" s="49" t="s">
        <v>25</v>
      </c>
      <c r="T8" s="49" t="s">
        <v>40</v>
      </c>
    </row>
    <row r="9" customFormat="false" ht="12.8" hidden="false" customHeight="false" outlineLevel="0" collapsed="false">
      <c r="B9" s="49" t="s">
        <v>41</v>
      </c>
      <c r="C9" s="73"/>
      <c r="D9" s="54" t="n">
        <v>5000</v>
      </c>
      <c r="E9" s="54" t="n">
        <v>132</v>
      </c>
      <c r="F9" s="54" t="n">
        <f aca="false">C9/D9*482</f>
        <v>0</v>
      </c>
      <c r="G9" s="54" t="n">
        <f aca="false">F9*365/365</f>
        <v>0</v>
      </c>
    </row>
    <row r="10" customFormat="false" ht="12.8" hidden="false" customHeight="false" outlineLevel="0" collapsed="false">
      <c r="B10" s="49" t="s">
        <v>42</v>
      </c>
      <c r="C10" s="73"/>
      <c r="D10" s="54" t="n">
        <v>5000</v>
      </c>
      <c r="E10" s="54" t="n">
        <v>132</v>
      </c>
      <c r="F10" s="54" t="n">
        <f aca="false">C10/D10*482</f>
        <v>0</v>
      </c>
      <c r="G10" s="54" t="n">
        <f aca="false">F10*365/365</f>
        <v>0</v>
      </c>
    </row>
    <row r="11" customFormat="false" ht="12.8" hidden="false" customHeight="false" outlineLevel="0" collapsed="false">
      <c r="B11" s="49" t="s">
        <v>43</v>
      </c>
      <c r="C11" s="73"/>
      <c r="D11" s="54" t="n">
        <v>2426</v>
      </c>
      <c r="E11" s="54" t="n">
        <v>132</v>
      </c>
      <c r="F11" s="54" t="n">
        <f aca="false">C11/D11*482</f>
        <v>0</v>
      </c>
      <c r="G11" s="54" t="n">
        <f aca="false">F11*365/365</f>
        <v>0</v>
      </c>
    </row>
    <row r="12" customFormat="false" ht="12.8" hidden="false" customHeight="false" outlineLevel="0" collapsed="false">
      <c r="B12" s="49" t="s">
        <v>44</v>
      </c>
      <c r="C12" s="73"/>
      <c r="D12" s="54" t="n">
        <v>2426</v>
      </c>
      <c r="E12" s="54" t="n">
        <v>132</v>
      </c>
      <c r="F12" s="54" t="n">
        <f aca="false">C12/D12*482</f>
        <v>0</v>
      </c>
      <c r="G12" s="54" t="n">
        <f aca="false">F12*365/365</f>
        <v>0</v>
      </c>
    </row>
    <row r="13" customFormat="false" ht="12.8" hidden="false" customHeight="false" outlineLevel="0" collapsed="false">
      <c r="B13" s="49" t="s">
        <v>45</v>
      </c>
      <c r="C13" s="73"/>
      <c r="D13" s="54" t="n">
        <v>2426</v>
      </c>
      <c r="E13" s="54" t="n">
        <v>132</v>
      </c>
      <c r="F13" s="54" t="n">
        <f aca="false">C13/D13*482</f>
        <v>0</v>
      </c>
      <c r="G13" s="54" t="n">
        <f aca="false">F13*365/365</f>
        <v>0</v>
      </c>
    </row>
    <row r="14" customFormat="false" ht="12.8" hidden="false" customHeight="false" outlineLevel="0" collapsed="false">
      <c r="B14" s="49" t="s">
        <v>46</v>
      </c>
      <c r="C14" s="73"/>
      <c r="D14" s="54" t="n">
        <v>2426</v>
      </c>
      <c r="E14" s="54" t="n">
        <v>132</v>
      </c>
      <c r="F14" s="54" t="n">
        <f aca="false">C14/D14*482</f>
        <v>0</v>
      </c>
      <c r="G14" s="54" t="n">
        <f aca="false">F14*365/365</f>
        <v>0</v>
      </c>
    </row>
    <row r="15" customFormat="false" ht="12.8" hidden="false" customHeight="false" outlineLevel="0" collapsed="false">
      <c r="B15" s="49" t="s">
        <v>47</v>
      </c>
      <c r="C15" s="73"/>
      <c r="D15" s="54" t="n">
        <v>5000</v>
      </c>
      <c r="E15" s="54" t="n">
        <v>132</v>
      </c>
      <c r="F15" s="54" t="n">
        <f aca="false">C15/D15*482</f>
        <v>0</v>
      </c>
      <c r="G15" s="54" t="n">
        <f aca="false">F15*365/365</f>
        <v>0</v>
      </c>
    </row>
    <row r="16" customFormat="false" ht="12.8" hidden="false" customHeight="false" outlineLevel="0" collapsed="false">
      <c r="B16" s="49" t="s">
        <v>48</v>
      </c>
      <c r="C16" s="73"/>
      <c r="D16" s="54" t="n">
        <v>5000</v>
      </c>
      <c r="E16" s="54" t="n">
        <v>132</v>
      </c>
      <c r="F16" s="54" t="n">
        <f aca="false">C16/D16*482</f>
        <v>0</v>
      </c>
      <c r="G16" s="54" t="n">
        <f aca="false">F16*365/365</f>
        <v>0</v>
      </c>
    </row>
    <row r="17" customFormat="false" ht="12.8" hidden="false" customHeight="false" outlineLevel="0" collapsed="false">
      <c r="B17" s="49" t="s">
        <v>49</v>
      </c>
      <c r="C17" s="73"/>
      <c r="D17" s="54" t="n">
        <v>5000</v>
      </c>
      <c r="E17" s="54" t="n">
        <v>132</v>
      </c>
      <c r="F17" s="54" t="n">
        <f aca="false">C17/D17*482</f>
        <v>0</v>
      </c>
      <c r="G17" s="54" t="n">
        <f aca="false">F17*365/365</f>
        <v>0</v>
      </c>
    </row>
    <row r="18" customFormat="false" ht="12.8" hidden="false" customHeight="false" outlineLevel="0" collapsed="false">
      <c r="B18" s="49" t="s">
        <v>50</v>
      </c>
      <c r="C18" s="73"/>
      <c r="D18" s="54" t="n">
        <v>3726</v>
      </c>
      <c r="E18" s="54" t="n">
        <v>132</v>
      </c>
      <c r="F18" s="54" t="n">
        <f aca="false">C18/D18*482</f>
        <v>0</v>
      </c>
      <c r="G18" s="54" t="n">
        <f aca="false">F18*365/365</f>
        <v>0</v>
      </c>
    </row>
    <row r="19" customFormat="false" ht="12.8" hidden="false" customHeight="false" outlineLevel="0" collapsed="false">
      <c r="A19" s="72" t="n">
        <v>2022</v>
      </c>
      <c r="B19" s="49" t="s">
        <v>35</v>
      </c>
      <c r="C19" s="73"/>
      <c r="D19" s="54" t="n">
        <v>2426</v>
      </c>
      <c r="E19" s="54" t="n">
        <v>132</v>
      </c>
      <c r="F19" s="54" t="n">
        <f aca="false">C19/D19*482</f>
        <v>0</v>
      </c>
      <c r="G19" s="54" t="n">
        <f aca="false">F19*365/365</f>
        <v>0</v>
      </c>
      <c r="H19" s="74" t="n">
        <f aca="false">SUM(C19:C31)</f>
        <v>0</v>
      </c>
      <c r="I19" s="74" t="n">
        <f aca="false">SUM(F19:F31)</f>
        <v>0</v>
      </c>
      <c r="J19" s="54" t="n">
        <f aca="false">I19*365/365</f>
        <v>0</v>
      </c>
      <c r="K19" s="54" t="n">
        <f aca="false">HEIZUNG!V21</f>
        <v>0</v>
      </c>
      <c r="L19" s="54" t="n">
        <f aca="false">J19+K19</f>
        <v>0</v>
      </c>
      <c r="M19" s="75" t="n">
        <f aca="false">SUM((GESAMTMIETE!L19+GESAMTMIETE!M19))</f>
        <v>0</v>
      </c>
      <c r="N19" s="76" t="n">
        <f aca="false">M19-L19</f>
        <v>0</v>
      </c>
    </row>
    <row r="20" customFormat="false" ht="12.8" hidden="false" customHeight="false" outlineLevel="0" collapsed="false">
      <c r="B20" s="49" t="s">
        <v>37</v>
      </c>
      <c r="C20" s="73"/>
      <c r="D20" s="54" t="n">
        <v>5000</v>
      </c>
      <c r="E20" s="54" t="n">
        <v>132</v>
      </c>
      <c r="F20" s="54" t="n">
        <f aca="false">C20/D20*482</f>
        <v>0</v>
      </c>
      <c r="G20" s="54" t="n">
        <f aca="false">F20*365/365</f>
        <v>0</v>
      </c>
    </row>
    <row r="21" customFormat="false" ht="12.8" hidden="false" customHeight="false" outlineLevel="0" collapsed="false">
      <c r="B21" s="49" t="s">
        <v>39</v>
      </c>
      <c r="C21" s="73"/>
      <c r="D21" s="54" t="n">
        <v>5000</v>
      </c>
      <c r="E21" s="54" t="n">
        <v>132</v>
      </c>
      <c r="F21" s="54" t="n">
        <f aca="false">C21/D21*482</f>
        <v>0</v>
      </c>
      <c r="G21" s="54" t="n">
        <f aca="false">F21*365/365</f>
        <v>0</v>
      </c>
    </row>
    <row r="22" customFormat="false" ht="12.8" hidden="false" customHeight="false" outlineLevel="0" collapsed="false">
      <c r="B22" s="49" t="s">
        <v>41</v>
      </c>
      <c r="C22" s="73"/>
      <c r="D22" s="54" t="n">
        <v>5000</v>
      </c>
      <c r="E22" s="54" t="n">
        <v>132</v>
      </c>
      <c r="F22" s="54" t="n">
        <f aca="false">C22/D22*482</f>
        <v>0</v>
      </c>
      <c r="G22" s="54" t="n">
        <f aca="false">F22*365/365</f>
        <v>0</v>
      </c>
    </row>
    <row r="23" customFormat="false" ht="12.8" hidden="false" customHeight="false" outlineLevel="0" collapsed="false">
      <c r="B23" s="49" t="s">
        <v>42</v>
      </c>
      <c r="C23" s="73"/>
      <c r="D23" s="54" t="n">
        <v>5000</v>
      </c>
      <c r="E23" s="54" t="n">
        <v>132</v>
      </c>
      <c r="F23" s="54" t="n">
        <f aca="false">C23/D23*482</f>
        <v>0</v>
      </c>
      <c r="G23" s="54" t="n">
        <f aca="false">F23*365/365</f>
        <v>0</v>
      </c>
    </row>
    <row r="24" customFormat="false" ht="12.8" hidden="false" customHeight="false" outlineLevel="0" collapsed="false">
      <c r="B24" s="49" t="s">
        <v>43</v>
      </c>
      <c r="C24" s="73"/>
      <c r="D24" s="54" t="n">
        <v>2426</v>
      </c>
      <c r="E24" s="54" t="n">
        <v>132</v>
      </c>
      <c r="F24" s="54" t="n">
        <f aca="false">C24/D24*482</f>
        <v>0</v>
      </c>
      <c r="G24" s="54" t="n">
        <f aca="false">F24*365/365</f>
        <v>0</v>
      </c>
    </row>
    <row r="25" customFormat="false" ht="12.8" hidden="false" customHeight="false" outlineLevel="0" collapsed="false">
      <c r="B25" s="49" t="s">
        <v>44</v>
      </c>
      <c r="C25" s="73"/>
      <c r="D25" s="54" t="n">
        <v>2426</v>
      </c>
      <c r="E25" s="54" t="n">
        <v>132</v>
      </c>
      <c r="F25" s="54" t="n">
        <f aca="false">C25/D25*482</f>
        <v>0</v>
      </c>
      <c r="G25" s="54" t="n">
        <f aca="false">F25*365/365</f>
        <v>0</v>
      </c>
    </row>
    <row r="26" customFormat="false" ht="12.8" hidden="false" customHeight="false" outlineLevel="0" collapsed="false">
      <c r="B26" s="49" t="s">
        <v>45</v>
      </c>
      <c r="C26" s="73"/>
      <c r="D26" s="54" t="n">
        <v>2426</v>
      </c>
      <c r="E26" s="54" t="n">
        <v>132</v>
      </c>
      <c r="F26" s="54" t="n">
        <f aca="false">C26/D26*482</f>
        <v>0</v>
      </c>
      <c r="G26" s="54" t="n">
        <f aca="false">F26*365/365</f>
        <v>0</v>
      </c>
    </row>
    <row r="27" customFormat="false" ht="12.8" hidden="false" customHeight="false" outlineLevel="0" collapsed="false">
      <c r="B27" s="49" t="s">
        <v>46</v>
      </c>
      <c r="C27" s="73"/>
      <c r="D27" s="54" t="n">
        <v>2426</v>
      </c>
      <c r="E27" s="54" t="n">
        <v>132</v>
      </c>
      <c r="F27" s="54" t="n">
        <f aca="false">C27/D27*482</f>
        <v>0</v>
      </c>
      <c r="G27" s="54" t="n">
        <f aca="false">F27*365/365</f>
        <v>0</v>
      </c>
    </row>
    <row r="28" customFormat="false" ht="12.8" hidden="false" customHeight="false" outlineLevel="0" collapsed="false">
      <c r="B28" s="49" t="s">
        <v>47</v>
      </c>
      <c r="C28" s="73"/>
      <c r="D28" s="54" t="n">
        <v>5000</v>
      </c>
      <c r="E28" s="54" t="n">
        <v>132</v>
      </c>
      <c r="F28" s="54" t="n">
        <f aca="false">C28/D28*482</f>
        <v>0</v>
      </c>
      <c r="G28" s="54" t="n">
        <f aca="false">F28*365/365</f>
        <v>0</v>
      </c>
    </row>
    <row r="29" customFormat="false" ht="12.8" hidden="false" customHeight="false" outlineLevel="0" collapsed="false">
      <c r="B29" s="49" t="s">
        <v>48</v>
      </c>
      <c r="C29" s="73"/>
      <c r="D29" s="54" t="n">
        <v>5000</v>
      </c>
      <c r="E29" s="54" t="n">
        <v>132</v>
      </c>
      <c r="F29" s="54" t="n">
        <f aca="false">C29/D29*482</f>
        <v>0</v>
      </c>
      <c r="G29" s="54" t="n">
        <f aca="false">F29*365/365</f>
        <v>0</v>
      </c>
    </row>
    <row r="30" customFormat="false" ht="12.8" hidden="false" customHeight="false" outlineLevel="0" collapsed="false">
      <c r="B30" s="49" t="s">
        <v>49</v>
      </c>
      <c r="C30" s="73"/>
      <c r="D30" s="54" t="n">
        <v>5000</v>
      </c>
      <c r="E30" s="54" t="n">
        <v>132</v>
      </c>
      <c r="F30" s="54" t="n">
        <f aca="false">C30/D30*482</f>
        <v>0</v>
      </c>
      <c r="G30" s="54" t="n">
        <f aca="false">F30*365/365</f>
        <v>0</v>
      </c>
    </row>
    <row r="31" customFormat="false" ht="12.8" hidden="false" customHeight="false" outlineLevel="0" collapsed="false">
      <c r="B31" s="49" t="s">
        <v>50</v>
      </c>
      <c r="C31" s="73"/>
      <c r="D31" s="54" t="n">
        <v>3726</v>
      </c>
      <c r="E31" s="54" t="n">
        <v>132</v>
      </c>
      <c r="F31" s="54" t="n">
        <f aca="false">C31/D31*482</f>
        <v>0</v>
      </c>
      <c r="G31" s="54" t="n">
        <f aca="false">F31*365/365</f>
        <v>0</v>
      </c>
    </row>
    <row r="32" customFormat="false" ht="12.8" hidden="false" customHeight="false" outlineLevel="0" collapsed="false">
      <c r="A32" s="72" t="n">
        <v>2023</v>
      </c>
      <c r="B32" s="49" t="s">
        <v>35</v>
      </c>
      <c r="C32" s="73"/>
      <c r="D32" s="54" t="n">
        <v>2426</v>
      </c>
      <c r="E32" s="54" t="n">
        <v>132</v>
      </c>
      <c r="F32" s="54" t="n">
        <f aca="false">C32/D32*482</f>
        <v>0</v>
      </c>
      <c r="G32" s="54" t="n">
        <f aca="false">F32*365/365</f>
        <v>0</v>
      </c>
      <c r="H32" s="74" t="n">
        <f aca="false">SUM(C32:C44)</f>
        <v>0</v>
      </c>
      <c r="I32" s="74" t="n">
        <f aca="false">SUM(F32:F44)</f>
        <v>0</v>
      </c>
      <c r="J32" s="54" t="n">
        <f aca="false">I32*365/365</f>
        <v>0</v>
      </c>
      <c r="K32" s="54" t="n">
        <f aca="false">HEIZUNG!V34</f>
        <v>0</v>
      </c>
      <c r="L32" s="54" t="n">
        <f aca="false">J32+K32</f>
        <v>0</v>
      </c>
      <c r="M32" s="75" t="n">
        <f aca="false">SUM((GESAMTMIETE!L32+GESAMTMIETE!M32))</f>
        <v>0</v>
      </c>
      <c r="N32" s="76" t="n">
        <f aca="false">M32-L32</f>
        <v>0</v>
      </c>
    </row>
    <row r="33" customFormat="false" ht="12.8" hidden="false" customHeight="false" outlineLevel="0" collapsed="false">
      <c r="B33" s="49" t="s">
        <v>37</v>
      </c>
      <c r="C33" s="73"/>
      <c r="D33" s="54" t="n">
        <v>5000</v>
      </c>
      <c r="E33" s="54" t="n">
        <v>132</v>
      </c>
      <c r="F33" s="54" t="n">
        <f aca="false">C33/D33*482</f>
        <v>0</v>
      </c>
      <c r="G33" s="54" t="n">
        <f aca="false">F33*365/365</f>
        <v>0</v>
      </c>
    </row>
    <row r="34" customFormat="false" ht="12.8" hidden="false" customHeight="false" outlineLevel="0" collapsed="false">
      <c r="B34" s="49" t="s">
        <v>39</v>
      </c>
      <c r="C34" s="73"/>
      <c r="D34" s="54" t="n">
        <v>5000</v>
      </c>
      <c r="E34" s="54" t="n">
        <v>132</v>
      </c>
      <c r="F34" s="54" t="n">
        <f aca="false">C34/D34*482</f>
        <v>0</v>
      </c>
      <c r="G34" s="54" t="n">
        <f aca="false">F34*365/365</f>
        <v>0</v>
      </c>
    </row>
    <row r="35" customFormat="false" ht="12.8" hidden="false" customHeight="false" outlineLevel="0" collapsed="false">
      <c r="B35" s="49" t="s">
        <v>41</v>
      </c>
      <c r="C35" s="73"/>
      <c r="D35" s="54" t="n">
        <v>5000</v>
      </c>
      <c r="E35" s="54" t="n">
        <v>132</v>
      </c>
      <c r="F35" s="54" t="n">
        <f aca="false">C35/D35*482</f>
        <v>0</v>
      </c>
      <c r="G35" s="54" t="n">
        <f aca="false">F35*365/365</f>
        <v>0</v>
      </c>
    </row>
    <row r="36" customFormat="false" ht="12.8" hidden="false" customHeight="false" outlineLevel="0" collapsed="false">
      <c r="B36" s="49" t="s">
        <v>42</v>
      </c>
      <c r="C36" s="73"/>
      <c r="D36" s="54" t="n">
        <v>5000</v>
      </c>
      <c r="E36" s="54" t="n">
        <v>132</v>
      </c>
      <c r="F36" s="54" t="n">
        <f aca="false">C36/D36*482</f>
        <v>0</v>
      </c>
      <c r="G36" s="54" t="n">
        <f aca="false">F36*365/365</f>
        <v>0</v>
      </c>
    </row>
    <row r="37" customFormat="false" ht="12.8" hidden="false" customHeight="false" outlineLevel="0" collapsed="false">
      <c r="B37" s="49" t="s">
        <v>43</v>
      </c>
      <c r="C37" s="73"/>
      <c r="D37" s="54" t="n">
        <v>2426</v>
      </c>
      <c r="E37" s="54" t="n">
        <v>132</v>
      </c>
      <c r="F37" s="54" t="n">
        <f aca="false">C37/D37*482</f>
        <v>0</v>
      </c>
      <c r="G37" s="54" t="n">
        <f aca="false">F37*365/365</f>
        <v>0</v>
      </c>
    </row>
    <row r="38" customFormat="false" ht="12.8" hidden="false" customHeight="false" outlineLevel="0" collapsed="false">
      <c r="B38" s="49" t="s">
        <v>44</v>
      </c>
      <c r="C38" s="73"/>
      <c r="D38" s="54" t="n">
        <v>2426</v>
      </c>
      <c r="E38" s="54" t="n">
        <v>132</v>
      </c>
      <c r="F38" s="54" t="n">
        <f aca="false">C38/D38*482</f>
        <v>0</v>
      </c>
      <c r="G38" s="54" t="n">
        <f aca="false">F38*365/365</f>
        <v>0</v>
      </c>
    </row>
    <row r="39" customFormat="false" ht="12.8" hidden="false" customHeight="false" outlineLevel="0" collapsed="false">
      <c r="B39" s="49" t="s">
        <v>45</v>
      </c>
      <c r="C39" s="73"/>
      <c r="D39" s="54" t="n">
        <v>2426</v>
      </c>
      <c r="E39" s="54" t="n">
        <v>132</v>
      </c>
      <c r="F39" s="54" t="n">
        <f aca="false">C39/D39*482</f>
        <v>0</v>
      </c>
      <c r="G39" s="54" t="n">
        <f aca="false">F39*365/365</f>
        <v>0</v>
      </c>
    </row>
    <row r="40" customFormat="false" ht="12.8" hidden="false" customHeight="false" outlineLevel="0" collapsed="false">
      <c r="B40" s="49" t="s">
        <v>46</v>
      </c>
      <c r="C40" s="73"/>
      <c r="D40" s="54" t="n">
        <v>2426</v>
      </c>
      <c r="E40" s="54" t="n">
        <v>132</v>
      </c>
      <c r="F40" s="54" t="n">
        <f aca="false">C40/D40*482</f>
        <v>0</v>
      </c>
      <c r="G40" s="54" t="n">
        <f aca="false">F40*365/365</f>
        <v>0</v>
      </c>
    </row>
    <row r="41" customFormat="false" ht="12.8" hidden="false" customHeight="false" outlineLevel="0" collapsed="false">
      <c r="B41" s="49" t="s">
        <v>47</v>
      </c>
      <c r="C41" s="73"/>
      <c r="D41" s="54" t="n">
        <v>5000</v>
      </c>
      <c r="E41" s="54" t="n">
        <v>132</v>
      </c>
      <c r="F41" s="54" t="n">
        <f aca="false">C41/D41*482</f>
        <v>0</v>
      </c>
      <c r="G41" s="54" t="n">
        <f aca="false">F41*365/365</f>
        <v>0</v>
      </c>
    </row>
    <row r="42" customFormat="false" ht="12.8" hidden="false" customHeight="false" outlineLevel="0" collapsed="false">
      <c r="B42" s="49" t="s">
        <v>48</v>
      </c>
      <c r="C42" s="73"/>
      <c r="D42" s="54" t="n">
        <v>5000</v>
      </c>
      <c r="E42" s="54" t="n">
        <v>132</v>
      </c>
      <c r="F42" s="54" t="n">
        <f aca="false">C42/D42*482</f>
        <v>0</v>
      </c>
      <c r="G42" s="54" t="n">
        <f aca="false">F42*365/365</f>
        <v>0</v>
      </c>
    </row>
    <row r="43" customFormat="false" ht="12.8" hidden="false" customHeight="false" outlineLevel="0" collapsed="false">
      <c r="B43" s="49" t="s">
        <v>49</v>
      </c>
      <c r="C43" s="73"/>
      <c r="D43" s="54" t="n">
        <v>5000</v>
      </c>
      <c r="E43" s="54" t="n">
        <v>132</v>
      </c>
      <c r="F43" s="54" t="n">
        <f aca="false">C43/D43*482</f>
        <v>0</v>
      </c>
      <c r="G43" s="54" t="n">
        <f aca="false">F43*365/365</f>
        <v>0</v>
      </c>
    </row>
    <row r="44" customFormat="false" ht="12.8" hidden="false" customHeight="false" outlineLevel="0" collapsed="false">
      <c r="B44" s="49" t="s">
        <v>50</v>
      </c>
      <c r="C44" s="73"/>
      <c r="D44" s="54" t="n">
        <v>3726</v>
      </c>
      <c r="E44" s="54" t="n">
        <v>132</v>
      </c>
      <c r="F44" s="54" t="n">
        <f aca="false">C44/D44*482</f>
        <v>0</v>
      </c>
      <c r="G44" s="54" t="n">
        <f aca="false">F44*365/365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BF0041"/>
    <pageSetUpPr fitToPage="false"/>
  </sheetPr>
  <dimension ref="A1:AA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M8" activeCellId="0" sqref="M8"/>
    </sheetView>
  </sheetViews>
  <sheetFormatPr defaultColWidth="11.54296875" defaultRowHeight="12.8" zeroHeight="false" outlineLevelRow="0" outlineLevelCol="0"/>
  <cols>
    <col collapsed="false" customWidth="true" hidden="false" outlineLevel="0" max="1" min="1" style="42" width="6.67"/>
    <col collapsed="false" customWidth="false" hidden="false" outlineLevel="0" max="2" min="2" style="43" width="11.53"/>
    <col collapsed="false" customWidth="false" hidden="false" outlineLevel="0" max="3" min="3" style="42" width="11.53"/>
    <col collapsed="false" customWidth="true" hidden="false" outlineLevel="0" max="5" min="4" style="42" width="9.59"/>
    <col collapsed="false" customWidth="false" hidden="false" outlineLevel="0" max="7" min="6" style="43" width="11.53"/>
    <col collapsed="false" customWidth="true" hidden="false" outlineLevel="0" max="8" min="8" style="42" width="6.81"/>
    <col collapsed="false" customWidth="true" hidden="false" outlineLevel="0" max="9" min="9" style="43" width="9.02"/>
    <col collapsed="false" customWidth="false" hidden="false" outlineLevel="0" max="10" min="10" style="43" width="11.53"/>
    <col collapsed="false" customWidth="true" hidden="false" outlineLevel="0" max="12" min="11" style="43" width="8.34"/>
    <col collapsed="false" customWidth="true" hidden="false" outlineLevel="0" max="13" min="13" style="43" width="9.33"/>
    <col collapsed="false" customWidth="false" hidden="false" outlineLevel="0" max="14" min="14" style="43" width="11.53"/>
    <col collapsed="false" customWidth="false" hidden="false" outlineLevel="0" max="22" min="15" style="77" width="11.53"/>
    <col collapsed="false" customWidth="false" hidden="false" outlineLevel="0" max="1022" min="23" style="43" width="11.53"/>
    <col collapsed="false" customWidth="false" hidden="false" outlineLevel="0" max="1024" min="1023" style="49" width="11.54"/>
  </cols>
  <sheetData>
    <row r="1" customFormat="false" ht="12.8" hidden="false" customHeight="false" outlineLevel="0" collapsed="false">
      <c r="A1" s="55" t="s">
        <v>51</v>
      </c>
      <c r="B1" s="56"/>
      <c r="C1" s="60"/>
      <c r="D1" s="60"/>
      <c r="E1" s="60"/>
      <c r="F1" s="57"/>
      <c r="G1" s="58"/>
      <c r="H1" s="68"/>
      <c r="I1" s="78"/>
      <c r="J1" s="78"/>
      <c r="K1" s="78"/>
      <c r="L1" s="78"/>
      <c r="M1" s="78"/>
      <c r="N1" s="78"/>
      <c r="O1" s="79"/>
      <c r="P1" s="79"/>
      <c r="Q1" s="79"/>
      <c r="R1" s="79"/>
      <c r="S1" s="79"/>
      <c r="T1" s="79"/>
      <c r="U1" s="79"/>
      <c r="V1" s="79"/>
      <c r="Z1" s="43" t="s">
        <v>52</v>
      </c>
      <c r="AA1" s="43" t="s">
        <v>53</v>
      </c>
    </row>
    <row r="2" customFormat="false" ht="12.8" hidden="false" customHeight="false" outlineLevel="0" collapsed="false">
      <c r="A2" s="68"/>
      <c r="B2" s="57"/>
      <c r="C2" s="60"/>
      <c r="D2" s="60"/>
      <c r="E2" s="60"/>
      <c r="F2" s="57"/>
      <c r="G2" s="58"/>
      <c r="H2" s="68"/>
      <c r="I2" s="78"/>
      <c r="J2" s="78"/>
      <c r="K2" s="57"/>
      <c r="L2" s="78"/>
      <c r="M2" s="68"/>
      <c r="N2" s="68"/>
      <c r="O2" s="78"/>
      <c r="P2" s="78"/>
      <c r="Q2" s="78"/>
      <c r="R2" s="78"/>
      <c r="S2" s="78"/>
      <c r="T2" s="78"/>
      <c r="U2" s="78"/>
      <c r="V2" s="78"/>
      <c r="Z2" s="43" t="s">
        <v>54</v>
      </c>
      <c r="AA2" s="43" t="s">
        <v>55</v>
      </c>
    </row>
    <row r="3" customFormat="false" ht="12.8" hidden="false" customHeight="false" outlineLevel="0" collapsed="false">
      <c r="A3" s="61" t="s">
        <v>2</v>
      </c>
      <c r="B3" s="80" t="s">
        <v>56</v>
      </c>
      <c r="C3" s="81"/>
      <c r="D3" s="81"/>
      <c r="E3" s="81"/>
      <c r="F3" s="82"/>
      <c r="G3" s="82"/>
      <c r="H3" s="81"/>
      <c r="I3" s="82"/>
      <c r="J3" s="78"/>
      <c r="K3" s="83" t="s">
        <v>57</v>
      </c>
      <c r="L3" s="84"/>
      <c r="M3" s="85"/>
      <c r="N3" s="85"/>
      <c r="O3" s="84"/>
      <c r="P3" s="84"/>
      <c r="Q3" s="84"/>
      <c r="R3" s="84"/>
      <c r="S3" s="84"/>
      <c r="T3" s="84"/>
      <c r="U3" s="84"/>
      <c r="V3" s="78"/>
      <c r="Z3" s="43" t="s">
        <v>58</v>
      </c>
      <c r="AA3" s="43" t="s">
        <v>59</v>
      </c>
    </row>
    <row r="4" customFormat="false" ht="12.8" hidden="false" customHeight="false" outlineLevel="0" collapsed="false">
      <c r="A4" s="68"/>
      <c r="B4" s="82"/>
      <c r="C4" s="81"/>
      <c r="D4" s="81"/>
      <c r="E4" s="81"/>
      <c r="F4" s="82"/>
      <c r="G4" s="82"/>
      <c r="H4" s="81"/>
      <c r="I4" s="82"/>
      <c r="J4" s="78"/>
      <c r="K4" s="84"/>
      <c r="L4" s="84"/>
      <c r="M4" s="85"/>
      <c r="N4" s="85"/>
      <c r="O4" s="84"/>
      <c r="P4" s="84"/>
      <c r="Q4" s="84"/>
      <c r="R4" s="84"/>
      <c r="S4" s="84"/>
      <c r="T4" s="84"/>
      <c r="U4" s="84"/>
      <c r="V4" s="78"/>
      <c r="Z4" s="43" t="s">
        <v>60</v>
      </c>
      <c r="AA4" s="43" t="s">
        <v>61</v>
      </c>
    </row>
    <row r="5" customFormat="false" ht="12.8" hidden="false" customHeight="false" outlineLevel="0" collapsed="false">
      <c r="B5" s="86" t="s">
        <v>62</v>
      </c>
      <c r="C5" s="86" t="s">
        <v>63</v>
      </c>
      <c r="D5" s="86" t="s">
        <v>64</v>
      </c>
      <c r="E5" s="86" t="s">
        <v>65</v>
      </c>
      <c r="F5" s="86" t="s">
        <v>66</v>
      </c>
      <c r="G5" s="86" t="s">
        <v>67</v>
      </c>
      <c r="H5" s="86" t="s">
        <v>68</v>
      </c>
      <c r="I5" s="86" t="s">
        <v>58</v>
      </c>
      <c r="J5" s="86" t="s">
        <v>69</v>
      </c>
      <c r="K5" s="86" t="s">
        <v>10</v>
      </c>
      <c r="L5" s="86" t="s">
        <v>70</v>
      </c>
      <c r="M5" s="86" t="s">
        <v>71</v>
      </c>
      <c r="N5" s="86" t="s">
        <v>72</v>
      </c>
      <c r="O5" s="86" t="s">
        <v>73</v>
      </c>
      <c r="P5" s="86" t="s">
        <v>74</v>
      </c>
      <c r="Q5" s="86" t="s">
        <v>75</v>
      </c>
      <c r="R5" s="86" t="s">
        <v>76</v>
      </c>
      <c r="S5" s="86" t="s">
        <v>77</v>
      </c>
      <c r="T5" s="86" t="s">
        <v>52</v>
      </c>
      <c r="U5" s="86" t="s">
        <v>54</v>
      </c>
      <c r="V5" s="86" t="s">
        <v>10</v>
      </c>
    </row>
    <row r="6" customFormat="false" ht="12.8" hidden="false" customHeight="false" outlineLevel="0" collapsed="false">
      <c r="A6" s="49"/>
      <c r="B6" s="87"/>
      <c r="C6" s="87"/>
      <c r="D6" s="87"/>
      <c r="E6" s="87"/>
      <c r="F6" s="87"/>
      <c r="G6" s="87"/>
      <c r="H6" s="87"/>
      <c r="I6" s="87"/>
      <c r="K6" s="88"/>
      <c r="L6" s="89" t="s">
        <v>19</v>
      </c>
      <c r="M6" s="90" t="s">
        <v>19</v>
      </c>
      <c r="N6" s="89" t="s">
        <v>78</v>
      </c>
      <c r="O6" s="89" t="s">
        <v>79</v>
      </c>
      <c r="P6" s="89" t="s">
        <v>19</v>
      </c>
      <c r="Q6" s="89" t="s">
        <v>19</v>
      </c>
      <c r="R6" s="89" t="s">
        <v>78</v>
      </c>
      <c r="S6" s="89" t="s">
        <v>73</v>
      </c>
      <c r="T6" s="89" t="s">
        <v>19</v>
      </c>
      <c r="U6" s="89" t="s">
        <v>19</v>
      </c>
      <c r="V6" s="89" t="s">
        <v>19</v>
      </c>
      <c r="W6" s="49"/>
    </row>
    <row r="7" customFormat="false" ht="12.8" hidden="false" customHeight="false" outlineLevel="0" collapsed="false">
      <c r="A7" s="49"/>
      <c r="B7" s="86"/>
      <c r="C7" s="86"/>
      <c r="D7" s="86"/>
      <c r="E7" s="86"/>
      <c r="F7" s="91" t="n">
        <v>44197</v>
      </c>
      <c r="G7" s="91" t="n">
        <v>44561</v>
      </c>
      <c r="H7" s="86"/>
      <c r="I7" s="86"/>
      <c r="K7" s="88"/>
      <c r="L7" s="89"/>
      <c r="M7" s="90"/>
      <c r="N7" s="89"/>
      <c r="O7" s="89"/>
      <c r="P7" s="89"/>
      <c r="Q7" s="89"/>
      <c r="R7" s="89"/>
      <c r="S7" s="89"/>
      <c r="T7" s="89"/>
      <c r="U7" s="89"/>
      <c r="V7" s="89"/>
      <c r="W7" s="49"/>
    </row>
    <row r="8" customFormat="false" ht="12.8" hidden="false" customHeight="false" outlineLevel="0" collapsed="false">
      <c r="A8" s="34" t="n">
        <v>2021</v>
      </c>
      <c r="B8" s="43" t="s">
        <v>80</v>
      </c>
      <c r="C8" s="42" t="s">
        <v>81</v>
      </c>
      <c r="D8" s="42" t="n">
        <v>88017</v>
      </c>
      <c r="E8" s="42" t="n">
        <v>100</v>
      </c>
      <c r="F8" s="92" t="n">
        <v>0</v>
      </c>
      <c r="G8" s="93"/>
      <c r="H8" s="94" t="n">
        <v>0.62</v>
      </c>
      <c r="I8" s="95" t="n">
        <f aca="false">G8*H8</f>
        <v>0</v>
      </c>
      <c r="J8" s="96" t="n">
        <f aca="false">SUM(I8:I15)</f>
        <v>0</v>
      </c>
      <c r="K8" s="97"/>
      <c r="L8" s="97"/>
      <c r="M8" s="98"/>
      <c r="N8" s="99" t="n">
        <v>852.5</v>
      </c>
      <c r="O8" s="100" t="n">
        <v>68470.09</v>
      </c>
      <c r="P8" s="101" t="n">
        <f aca="false">L8/N8</f>
        <v>0</v>
      </c>
      <c r="Q8" s="101" t="n">
        <f aca="false">M8/O8</f>
        <v>0</v>
      </c>
      <c r="R8" s="100" t="n">
        <v>108.2</v>
      </c>
      <c r="S8" s="100" t="n">
        <f aca="false">J8</f>
        <v>0</v>
      </c>
      <c r="T8" s="102" t="n">
        <f aca="false">P8*R8</f>
        <v>0</v>
      </c>
      <c r="U8" s="102" t="n">
        <f aca="false">Q8*S8</f>
        <v>0</v>
      </c>
      <c r="V8" s="103" t="n">
        <f aca="false">SUM(T8+U8)</f>
        <v>0</v>
      </c>
      <c r="W8" s="49"/>
    </row>
    <row r="9" customFormat="false" ht="12.8" hidden="false" customHeight="false" outlineLevel="0" collapsed="false">
      <c r="B9" s="43" t="s">
        <v>82</v>
      </c>
      <c r="C9" s="42" t="s">
        <v>81</v>
      </c>
      <c r="D9" s="42" t="n">
        <v>88024</v>
      </c>
      <c r="E9" s="42" t="n">
        <v>100</v>
      </c>
      <c r="F9" s="92" t="n">
        <v>0</v>
      </c>
      <c r="G9" s="93"/>
      <c r="H9" s="94" t="n">
        <v>0.63</v>
      </c>
      <c r="I9" s="95" t="n">
        <f aca="false">G9*H9</f>
        <v>0</v>
      </c>
      <c r="N9" s="49"/>
      <c r="O9" s="49"/>
      <c r="P9" s="49"/>
      <c r="Q9" s="49"/>
      <c r="R9" s="49"/>
      <c r="S9" s="49"/>
      <c r="T9" s="49"/>
      <c r="U9" s="49"/>
      <c r="V9" s="49"/>
      <c r="W9" s="49"/>
    </row>
    <row r="10" customFormat="false" ht="12.8" hidden="false" customHeight="false" outlineLevel="0" collapsed="false">
      <c r="B10" s="43" t="s">
        <v>83</v>
      </c>
      <c r="C10" s="42" t="s">
        <v>81</v>
      </c>
      <c r="D10" s="42" t="n">
        <v>88020</v>
      </c>
      <c r="E10" s="42" t="n">
        <v>100</v>
      </c>
      <c r="F10" s="92" t="n">
        <v>0</v>
      </c>
      <c r="G10" s="93"/>
      <c r="H10" s="94" t="n">
        <v>0.69</v>
      </c>
      <c r="I10" s="95" t="n">
        <f aca="false">G10*H10</f>
        <v>0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customFormat="false" ht="12.8" hidden="false" customHeight="false" outlineLevel="0" collapsed="false">
      <c r="B11" s="43" t="s">
        <v>84</v>
      </c>
      <c r="C11" s="42" t="s">
        <v>81</v>
      </c>
      <c r="D11" s="42" t="n">
        <v>88013</v>
      </c>
      <c r="E11" s="42" t="n">
        <v>100</v>
      </c>
      <c r="F11" s="92" t="n">
        <v>0</v>
      </c>
      <c r="G11" s="93"/>
      <c r="H11" s="94" t="n">
        <v>0.69</v>
      </c>
      <c r="I11" s="95" t="n">
        <f aca="false">G11*H11</f>
        <v>0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customFormat="false" ht="12.8" hidden="false" customHeight="false" outlineLevel="0" collapsed="false">
      <c r="B12" s="43" t="s">
        <v>85</v>
      </c>
      <c r="C12" s="42" t="s">
        <v>81</v>
      </c>
      <c r="D12" s="42" t="n">
        <v>88014</v>
      </c>
      <c r="E12" s="42" t="n">
        <v>100</v>
      </c>
      <c r="F12" s="92" t="n">
        <v>0</v>
      </c>
      <c r="G12" s="93"/>
      <c r="H12" s="94" t="n">
        <v>0.69</v>
      </c>
      <c r="I12" s="95" t="n">
        <f aca="false">G12*H12</f>
        <v>0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customFormat="false" ht="12.8" hidden="false" customHeight="false" outlineLevel="0" collapsed="false">
      <c r="B13" s="43" t="s">
        <v>86</v>
      </c>
      <c r="C13" s="42" t="s">
        <v>81</v>
      </c>
      <c r="D13" s="42" t="n">
        <v>88011</v>
      </c>
      <c r="E13" s="42" t="n">
        <v>100</v>
      </c>
      <c r="F13" s="92" t="n">
        <v>0</v>
      </c>
      <c r="G13" s="93"/>
      <c r="H13" s="94" t="n">
        <v>1.63</v>
      </c>
      <c r="I13" s="95" t="n">
        <f aca="false">G13*H13</f>
        <v>0</v>
      </c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customFormat="false" ht="12.8" hidden="false" customHeight="false" outlineLevel="0" collapsed="false">
      <c r="B14" s="43" t="s">
        <v>87</v>
      </c>
      <c r="C14" s="42" t="s">
        <v>81</v>
      </c>
      <c r="D14" s="42" t="n">
        <v>88009</v>
      </c>
      <c r="E14" s="42" t="n">
        <v>100</v>
      </c>
      <c r="F14" s="92" t="n">
        <v>0</v>
      </c>
      <c r="G14" s="93"/>
      <c r="H14" s="94" t="n">
        <v>0.5</v>
      </c>
      <c r="I14" s="95" t="n">
        <f aca="false">G14*H14</f>
        <v>0</v>
      </c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customFormat="false" ht="12.8" hidden="false" customHeight="false" outlineLevel="0" collapsed="false">
      <c r="B15" s="43" t="s">
        <v>88</v>
      </c>
      <c r="C15" s="42" t="s">
        <v>81</v>
      </c>
      <c r="D15" s="42" t="n">
        <v>88015</v>
      </c>
      <c r="E15" s="42" t="n">
        <v>100</v>
      </c>
      <c r="F15" s="92" t="n">
        <v>0</v>
      </c>
      <c r="G15" s="93"/>
      <c r="H15" s="94" t="n">
        <v>0.25</v>
      </c>
      <c r="I15" s="95" t="n">
        <f aca="false">G15*H15</f>
        <v>0</v>
      </c>
      <c r="O15" s="104"/>
    </row>
    <row r="16" customFormat="false" ht="12.8" hidden="false" customHeight="false" outlineLevel="0" collapsed="false">
      <c r="A16" s="49"/>
      <c r="F16" s="91" t="n">
        <v>44562</v>
      </c>
      <c r="G16" s="91" t="n">
        <v>44926</v>
      </c>
      <c r="H16" s="94"/>
      <c r="I16" s="95"/>
      <c r="O16" s="104"/>
    </row>
    <row r="17" customFormat="false" ht="12.8" hidden="false" customHeight="false" outlineLevel="0" collapsed="false">
      <c r="A17" s="34" t="n">
        <v>2022</v>
      </c>
      <c r="B17" s="43" t="s">
        <v>80</v>
      </c>
      <c r="C17" s="42" t="s">
        <v>81</v>
      </c>
      <c r="D17" s="42" t="n">
        <v>88017</v>
      </c>
      <c r="E17" s="42" t="n">
        <v>100</v>
      </c>
      <c r="F17" s="92"/>
      <c r="G17" s="92"/>
      <c r="H17" s="94" t="n">
        <v>0.62</v>
      </c>
      <c r="I17" s="95" t="n">
        <f aca="false">G17*H17</f>
        <v>0</v>
      </c>
      <c r="J17" s="96" t="n">
        <f aca="false">SUM(I17:I24)</f>
        <v>0</v>
      </c>
      <c r="K17" s="97"/>
      <c r="L17" s="97"/>
      <c r="M17" s="97"/>
      <c r="N17" s="99" t="n">
        <v>852.5</v>
      </c>
      <c r="O17" s="100" t="n">
        <v>68470.09</v>
      </c>
      <c r="P17" s="101" t="n">
        <f aca="false">L17/N17</f>
        <v>0</v>
      </c>
      <c r="Q17" s="101" t="n">
        <f aca="false">M17/O17</f>
        <v>0</v>
      </c>
      <c r="R17" s="100" t="n">
        <v>108.2</v>
      </c>
      <c r="S17" s="100" t="n">
        <f aca="false">J17</f>
        <v>0</v>
      </c>
      <c r="T17" s="102" t="n">
        <f aca="false">P17*R17</f>
        <v>0</v>
      </c>
      <c r="U17" s="102" t="n">
        <f aca="false">Q17*S17</f>
        <v>0</v>
      </c>
      <c r="V17" s="103" t="n">
        <f aca="false">SUM(T17+U17)</f>
        <v>0</v>
      </c>
    </row>
    <row r="18" customFormat="false" ht="12.8" hidden="false" customHeight="false" outlineLevel="0" collapsed="false">
      <c r="B18" s="43" t="s">
        <v>82</v>
      </c>
      <c r="C18" s="42" t="s">
        <v>81</v>
      </c>
      <c r="D18" s="42" t="n">
        <v>88024</v>
      </c>
      <c r="E18" s="42" t="n">
        <v>100</v>
      </c>
      <c r="F18" s="92"/>
      <c r="G18" s="92"/>
      <c r="H18" s="94" t="n">
        <v>0.63</v>
      </c>
      <c r="I18" s="95" t="n">
        <f aca="false">G18*H18</f>
        <v>0</v>
      </c>
      <c r="O18" s="104"/>
    </row>
    <row r="19" customFormat="false" ht="12.8" hidden="false" customHeight="false" outlineLevel="0" collapsed="false">
      <c r="B19" s="43" t="s">
        <v>83</v>
      </c>
      <c r="C19" s="42" t="s">
        <v>81</v>
      </c>
      <c r="D19" s="42" t="n">
        <v>88020</v>
      </c>
      <c r="E19" s="42" t="n">
        <v>100</v>
      </c>
      <c r="F19" s="92"/>
      <c r="G19" s="92"/>
      <c r="H19" s="94" t="n">
        <v>0.69</v>
      </c>
      <c r="I19" s="95" t="n">
        <f aca="false">G19*H19</f>
        <v>0</v>
      </c>
      <c r="J19" s="49"/>
      <c r="K19" s="49"/>
      <c r="L19" s="49"/>
      <c r="M19" s="49"/>
      <c r="O19" s="104"/>
    </row>
    <row r="20" customFormat="false" ht="12.8" hidden="false" customHeight="false" outlineLevel="0" collapsed="false">
      <c r="B20" s="43" t="s">
        <v>84</v>
      </c>
      <c r="C20" s="42" t="s">
        <v>81</v>
      </c>
      <c r="D20" s="42" t="n">
        <v>88013</v>
      </c>
      <c r="E20" s="42" t="n">
        <v>100</v>
      </c>
      <c r="F20" s="92"/>
      <c r="G20" s="92"/>
      <c r="H20" s="94" t="n">
        <v>0.69</v>
      </c>
      <c r="I20" s="95" t="n">
        <f aca="false">G20*H20</f>
        <v>0</v>
      </c>
      <c r="J20" s="49"/>
      <c r="K20" s="49"/>
      <c r="L20" s="49"/>
      <c r="M20" s="49"/>
      <c r="O20" s="104"/>
    </row>
    <row r="21" customFormat="false" ht="12.8" hidden="false" customHeight="false" outlineLevel="0" collapsed="false">
      <c r="B21" s="43" t="s">
        <v>85</v>
      </c>
      <c r="C21" s="42" t="s">
        <v>81</v>
      </c>
      <c r="D21" s="42" t="n">
        <v>88014</v>
      </c>
      <c r="E21" s="42" t="n">
        <v>100</v>
      </c>
      <c r="F21" s="92"/>
      <c r="G21" s="92"/>
      <c r="H21" s="94" t="n">
        <v>0.69</v>
      </c>
      <c r="I21" s="95" t="n">
        <f aca="false">G21*H21</f>
        <v>0</v>
      </c>
      <c r="J21" s="49"/>
      <c r="K21" s="49"/>
      <c r="L21" s="49"/>
      <c r="M21" s="49"/>
      <c r="O21" s="104"/>
    </row>
    <row r="22" customFormat="false" ht="12.8" hidden="false" customHeight="false" outlineLevel="0" collapsed="false">
      <c r="B22" s="43" t="s">
        <v>86</v>
      </c>
      <c r="C22" s="42" t="s">
        <v>81</v>
      </c>
      <c r="D22" s="42" t="n">
        <v>88011</v>
      </c>
      <c r="E22" s="42" t="n">
        <v>100</v>
      </c>
      <c r="F22" s="92"/>
      <c r="G22" s="92"/>
      <c r="H22" s="94" t="n">
        <v>1.63</v>
      </c>
      <c r="I22" s="95" t="n">
        <f aca="false">G22*H22</f>
        <v>0</v>
      </c>
      <c r="J22" s="49"/>
      <c r="K22" s="49"/>
      <c r="L22" s="49"/>
      <c r="M22" s="49"/>
      <c r="N22" s="86"/>
      <c r="O22" s="104"/>
    </row>
    <row r="23" customFormat="false" ht="12.8" hidden="false" customHeight="false" outlineLevel="0" collapsed="false">
      <c r="B23" s="43" t="s">
        <v>87</v>
      </c>
      <c r="C23" s="42" t="s">
        <v>81</v>
      </c>
      <c r="D23" s="42" t="n">
        <v>88009</v>
      </c>
      <c r="E23" s="42" t="n">
        <v>100</v>
      </c>
      <c r="F23" s="92"/>
      <c r="G23" s="92"/>
      <c r="H23" s="94" t="n">
        <v>0.5</v>
      </c>
      <c r="I23" s="95" t="n">
        <f aca="false">G23*H23</f>
        <v>0</v>
      </c>
      <c r="J23" s="49"/>
      <c r="K23" s="49"/>
      <c r="L23" s="49"/>
      <c r="M23" s="49"/>
      <c r="N23" s="89"/>
      <c r="O23" s="104"/>
    </row>
    <row r="24" customFormat="false" ht="12.8" hidden="false" customHeight="false" outlineLevel="0" collapsed="false">
      <c r="B24" s="43" t="s">
        <v>88</v>
      </c>
      <c r="C24" s="42" t="s">
        <v>81</v>
      </c>
      <c r="D24" s="42" t="n">
        <v>88015</v>
      </c>
      <c r="E24" s="42" t="n">
        <v>100</v>
      </c>
      <c r="F24" s="92"/>
      <c r="G24" s="92"/>
      <c r="H24" s="94" t="n">
        <v>0.25</v>
      </c>
      <c r="I24" s="95" t="n">
        <f aca="false">G24*H24</f>
        <v>0</v>
      </c>
      <c r="J24" s="49"/>
      <c r="K24" s="49"/>
      <c r="L24" s="49"/>
      <c r="M24" s="49"/>
      <c r="N24" s="105"/>
      <c r="O24" s="104"/>
    </row>
    <row r="25" customFormat="false" ht="12.8" hidden="false" customHeight="false" outlineLevel="0" collapsed="false">
      <c r="A25" s="49"/>
      <c r="F25" s="91" t="n">
        <v>44562</v>
      </c>
      <c r="G25" s="91" t="n">
        <v>44926</v>
      </c>
      <c r="H25" s="94"/>
      <c r="I25" s="95"/>
      <c r="O25" s="104"/>
    </row>
    <row r="26" customFormat="false" ht="12.8" hidden="false" customHeight="false" outlineLevel="0" collapsed="false">
      <c r="A26" s="34" t="n">
        <v>2023</v>
      </c>
      <c r="B26" s="43" t="s">
        <v>80</v>
      </c>
      <c r="C26" s="42" t="s">
        <v>81</v>
      </c>
      <c r="D26" s="42" t="n">
        <v>88017</v>
      </c>
      <c r="E26" s="42" t="n">
        <v>100</v>
      </c>
      <c r="F26" s="92"/>
      <c r="G26" s="92"/>
      <c r="H26" s="94" t="n">
        <v>0.62</v>
      </c>
      <c r="I26" s="95" t="n">
        <f aca="false">G26*H26</f>
        <v>0</v>
      </c>
      <c r="J26" s="96" t="n">
        <f aca="false">SUM(I26:I33)</f>
        <v>0</v>
      </c>
      <c r="K26" s="97"/>
      <c r="L26" s="97"/>
      <c r="M26" s="97"/>
      <c r="N26" s="99" t="n">
        <v>852.5</v>
      </c>
      <c r="O26" s="100" t="n">
        <v>68470.09</v>
      </c>
      <c r="P26" s="101" t="n">
        <f aca="false">L26/N26</f>
        <v>0</v>
      </c>
      <c r="Q26" s="101" t="n">
        <f aca="false">M26/O26</f>
        <v>0</v>
      </c>
      <c r="R26" s="100" t="n">
        <v>108.2</v>
      </c>
      <c r="S26" s="100" t="n">
        <f aca="false">J26</f>
        <v>0</v>
      </c>
      <c r="T26" s="102" t="n">
        <f aca="false">P26*R26</f>
        <v>0</v>
      </c>
      <c r="U26" s="102" t="n">
        <f aca="false">Q26*S26</f>
        <v>0</v>
      </c>
      <c r="V26" s="103" t="n">
        <f aca="false">SUM(T26+U26)</f>
        <v>0</v>
      </c>
    </row>
    <row r="27" customFormat="false" ht="12.8" hidden="false" customHeight="false" outlineLevel="0" collapsed="false">
      <c r="B27" s="43" t="s">
        <v>82</v>
      </c>
      <c r="C27" s="42" t="s">
        <v>81</v>
      </c>
      <c r="D27" s="42" t="n">
        <v>88024</v>
      </c>
      <c r="E27" s="42" t="n">
        <v>100</v>
      </c>
      <c r="F27" s="92"/>
      <c r="G27" s="92"/>
      <c r="H27" s="94" t="n">
        <v>0.63</v>
      </c>
      <c r="I27" s="95" t="n">
        <f aca="false">G27*H27</f>
        <v>0</v>
      </c>
      <c r="O27" s="104"/>
    </row>
    <row r="28" customFormat="false" ht="12.8" hidden="false" customHeight="false" outlineLevel="0" collapsed="false">
      <c r="B28" s="43" t="s">
        <v>83</v>
      </c>
      <c r="C28" s="42" t="s">
        <v>81</v>
      </c>
      <c r="D28" s="42" t="n">
        <v>88020</v>
      </c>
      <c r="E28" s="42" t="n">
        <v>100</v>
      </c>
      <c r="F28" s="92"/>
      <c r="G28" s="92"/>
      <c r="H28" s="94" t="n">
        <v>0.69</v>
      </c>
      <c r="I28" s="95" t="n">
        <f aca="false">G28*H28</f>
        <v>0</v>
      </c>
      <c r="J28" s="49"/>
      <c r="K28" s="49"/>
      <c r="L28" s="49"/>
      <c r="M28" s="49"/>
      <c r="O28" s="104"/>
    </row>
    <row r="29" customFormat="false" ht="12.8" hidden="false" customHeight="false" outlineLevel="0" collapsed="false">
      <c r="B29" s="43" t="s">
        <v>84</v>
      </c>
      <c r="C29" s="42" t="s">
        <v>81</v>
      </c>
      <c r="D29" s="42" t="n">
        <v>88013</v>
      </c>
      <c r="E29" s="42" t="n">
        <v>100</v>
      </c>
      <c r="F29" s="92"/>
      <c r="G29" s="92"/>
      <c r="H29" s="94" t="n">
        <v>0.69</v>
      </c>
      <c r="I29" s="95" t="n">
        <f aca="false">G29*H29</f>
        <v>0</v>
      </c>
      <c r="J29" s="49"/>
      <c r="K29" s="49"/>
      <c r="L29" s="49"/>
      <c r="M29" s="49"/>
      <c r="O29" s="104"/>
    </row>
    <row r="30" customFormat="false" ht="12.8" hidden="false" customHeight="false" outlineLevel="0" collapsed="false">
      <c r="B30" s="43" t="s">
        <v>85</v>
      </c>
      <c r="C30" s="42" t="s">
        <v>81</v>
      </c>
      <c r="D30" s="42" t="n">
        <v>88014</v>
      </c>
      <c r="E30" s="42" t="n">
        <v>100</v>
      </c>
      <c r="F30" s="92"/>
      <c r="G30" s="92"/>
      <c r="H30" s="94" t="n">
        <v>0.69</v>
      </c>
      <c r="I30" s="95" t="n">
        <f aca="false">G30*H30</f>
        <v>0</v>
      </c>
      <c r="J30" s="49"/>
      <c r="K30" s="49"/>
      <c r="L30" s="49"/>
      <c r="M30" s="49"/>
      <c r="O30" s="104"/>
    </row>
    <row r="31" customFormat="false" ht="12.8" hidden="false" customHeight="false" outlineLevel="0" collapsed="false">
      <c r="B31" s="43" t="s">
        <v>86</v>
      </c>
      <c r="C31" s="42" t="s">
        <v>81</v>
      </c>
      <c r="D31" s="42" t="n">
        <v>88011</v>
      </c>
      <c r="E31" s="42" t="n">
        <v>100</v>
      </c>
      <c r="F31" s="92"/>
      <c r="G31" s="92"/>
      <c r="H31" s="94" t="n">
        <v>1.63</v>
      </c>
      <c r="I31" s="95" t="n">
        <f aca="false">G31*H31</f>
        <v>0</v>
      </c>
      <c r="J31" s="49"/>
      <c r="K31" s="49"/>
      <c r="L31" s="49"/>
      <c r="M31" s="49"/>
      <c r="N31" s="86"/>
      <c r="O31" s="104"/>
    </row>
    <row r="32" customFormat="false" ht="12.8" hidden="false" customHeight="false" outlineLevel="0" collapsed="false">
      <c r="B32" s="43" t="s">
        <v>87</v>
      </c>
      <c r="C32" s="42" t="s">
        <v>81</v>
      </c>
      <c r="D32" s="42" t="n">
        <v>88009</v>
      </c>
      <c r="E32" s="42" t="n">
        <v>100</v>
      </c>
      <c r="F32" s="92"/>
      <c r="G32" s="92"/>
      <c r="H32" s="94" t="n">
        <v>0.5</v>
      </c>
      <c r="I32" s="95" t="n">
        <f aca="false">G32*H32</f>
        <v>0</v>
      </c>
      <c r="J32" s="49"/>
      <c r="K32" s="49"/>
      <c r="L32" s="49"/>
      <c r="M32" s="49"/>
      <c r="N32" s="89"/>
      <c r="O32" s="104"/>
    </row>
    <row r="33" customFormat="false" ht="12.8" hidden="false" customHeight="false" outlineLevel="0" collapsed="false">
      <c r="B33" s="43" t="s">
        <v>88</v>
      </c>
      <c r="C33" s="42" t="s">
        <v>81</v>
      </c>
      <c r="D33" s="42" t="n">
        <v>88015</v>
      </c>
      <c r="E33" s="42" t="n">
        <v>100</v>
      </c>
      <c r="F33" s="92"/>
      <c r="G33" s="92"/>
      <c r="H33" s="94" t="n">
        <v>0.25</v>
      </c>
      <c r="I33" s="95" t="n">
        <f aca="false">G33*H33</f>
        <v>0</v>
      </c>
      <c r="J33" s="49"/>
      <c r="K33" s="49"/>
      <c r="L33" s="49"/>
      <c r="M33" s="49"/>
      <c r="N33" s="105"/>
      <c r="O33" s="104"/>
    </row>
    <row r="34" customFormat="false" ht="12.8" hidden="false" customHeight="false" outlineLevel="0" collapsed="false">
      <c r="B34" s="49"/>
      <c r="C34" s="53"/>
      <c r="D34" s="49"/>
      <c r="E34" s="49"/>
      <c r="F34" s="49"/>
      <c r="G34" s="49"/>
      <c r="H34" s="53"/>
      <c r="I34" s="49"/>
    </row>
    <row r="35" customFormat="false" ht="12.8" hidden="false" customHeight="false" outlineLevel="0" collapsed="false">
      <c r="B35" s="49"/>
      <c r="C35" s="53"/>
      <c r="D35" s="49"/>
      <c r="E35" s="49"/>
      <c r="F35" s="49"/>
      <c r="G35" s="49"/>
      <c r="H35" s="53"/>
      <c r="I35" s="49"/>
    </row>
    <row r="36" customFormat="false" ht="12.8" hidden="false" customHeight="false" outlineLevel="0" collapsed="false">
      <c r="B36" s="49"/>
      <c r="C36" s="53"/>
      <c r="D36" s="49"/>
      <c r="E36" s="49"/>
      <c r="F36" s="49"/>
      <c r="G36" s="49"/>
      <c r="H36" s="53"/>
      <c r="I36" s="49"/>
    </row>
    <row r="37" customFormat="false" ht="12.8" hidden="false" customHeight="false" outlineLevel="0" collapsed="false">
      <c r="B37" s="49"/>
      <c r="C37" s="53"/>
      <c r="D37" s="49"/>
      <c r="E37" s="49"/>
      <c r="F37" s="49"/>
      <c r="G37" s="49"/>
      <c r="H37" s="53"/>
      <c r="I37" s="49"/>
    </row>
    <row r="38" customFormat="false" ht="12.8" hidden="false" customHeight="false" outlineLevel="0" collapsed="false">
      <c r="B38" s="49"/>
      <c r="C38" s="53"/>
      <c r="D38" s="49"/>
      <c r="E38" s="49"/>
      <c r="F38" s="49"/>
      <c r="G38" s="49"/>
      <c r="H38" s="53"/>
      <c r="I38" s="49"/>
    </row>
    <row r="39" customFormat="false" ht="12.8" hidden="false" customHeight="false" outlineLevel="0" collapsed="false">
      <c r="B39" s="49"/>
      <c r="C39" s="53"/>
      <c r="D39" s="49"/>
      <c r="E39" s="49"/>
      <c r="F39" s="49"/>
      <c r="G39" s="49"/>
      <c r="H39" s="53"/>
      <c r="I39" s="49"/>
    </row>
    <row r="40" customFormat="false" ht="12.8" hidden="false" customHeight="false" outlineLevel="0" collapsed="false">
      <c r="B40" s="49"/>
      <c r="C40" s="53"/>
      <c r="D40" s="49"/>
      <c r="E40" s="49"/>
      <c r="F40" s="49"/>
      <c r="G40" s="49"/>
      <c r="H40" s="53"/>
      <c r="I40" s="49"/>
    </row>
    <row r="41" customFormat="false" ht="12.8" hidden="false" customHeight="false" outlineLevel="0" collapsed="false">
      <c r="B41" s="49"/>
      <c r="C41" s="53"/>
      <c r="D41" s="49"/>
      <c r="E41" s="49"/>
      <c r="F41" s="49"/>
      <c r="G41" s="49"/>
      <c r="H41" s="53"/>
      <c r="I41" s="49"/>
    </row>
    <row r="42" customFormat="false" ht="12.8" hidden="false" customHeight="false" outlineLevel="0" collapsed="false">
      <c r="I42" s="49"/>
    </row>
    <row r="44" customFormat="false" ht="12.8" hidden="false" customHeight="false" outlineLevel="0" collapsed="false">
      <c r="B44" s="106"/>
    </row>
    <row r="47" customFormat="false" ht="12.8" hidden="false" customHeight="false" outlineLevel="0" collapsed="false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customFormat="false" ht="12.8" hidden="false" customHeight="false" outlineLevel="0" collapsed="false">
      <c r="B48" s="88"/>
      <c r="C48" s="90"/>
      <c r="D48" s="90"/>
      <c r="E48" s="90"/>
      <c r="F48" s="89"/>
      <c r="G48" s="89"/>
      <c r="H48" s="90"/>
      <c r="I48" s="89"/>
      <c r="J48" s="89"/>
      <c r="K48" s="89"/>
      <c r="L48" s="89"/>
      <c r="M48" s="89"/>
      <c r="N48" s="89"/>
    </row>
    <row r="49" customFormat="false" ht="12.8" hidden="false" customHeight="false" outlineLevel="0" collapsed="false">
      <c r="B49" s="49"/>
      <c r="C49" s="53"/>
      <c r="D49" s="49"/>
      <c r="E49" s="49"/>
      <c r="F49" s="49"/>
      <c r="G49" s="49"/>
      <c r="H49" s="53"/>
      <c r="I49" s="49"/>
      <c r="J49" s="49"/>
      <c r="K49" s="49"/>
      <c r="L49" s="49"/>
      <c r="M49" s="49"/>
      <c r="N49" s="10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610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2019-06-16T11:00:41Z</dcterms:created>
  <dc:creator/>
  <dc:description/>
  <dc:language>de-DE</dc:language>
  <cp:lastModifiedBy/>
  <cp:lastPrinted>2022-09-01T12:09:14Z</cp:lastPrinted>
  <dcterms:modified xsi:type="dcterms:W3CDTF">2022-09-01T14:26:17Z</dcterms:modified>
  <cp:revision>205</cp:revision>
  <dc:subject/>
  <dc:title>Kirk_Muster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